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Sheet1" sheetId="1" r:id="rId1"/>
    <sheet name="Sheet2" sheetId="2" r:id="rId2"/>
    <sheet name="Sheet3" sheetId="3" r:id="rId3"/>
  </sheets>
  <definedNames>
    <definedName name="OLE_LINK23" localSheetId="0">'Sheet1'!$C$49</definedName>
    <definedName name="_xlnm.Print_Area" localSheetId="0">'Sheet1'!$A$1:$O$434</definedName>
    <definedName name="_xlnm.Print_Titles" localSheetId="0">'Sheet1'!$2:$3</definedName>
  </definedNames>
  <calcPr fullCalcOnLoad="1"/>
</workbook>
</file>

<file path=xl/sharedStrings.xml><?xml version="1.0" encoding="utf-8"?>
<sst xmlns="http://schemas.openxmlformats.org/spreadsheetml/2006/main" count="2350" uniqueCount="1365">
  <si>
    <t>broj velikih sportskih priredbi</t>
  </si>
  <si>
    <t xml:space="preserve">broj sportskih objekata </t>
  </si>
  <si>
    <t>Aktivnost A100013. STIPENDIJE GRADA ZAGREBA ZA UČENIKE I STUDENTE SLABIJEGA SOCIJALNOG STATUSA</t>
  </si>
  <si>
    <t>Aktivnost A100015. ZAKLADA "ZAJEDNIČKI PUT"</t>
  </si>
  <si>
    <t>Aktivnost A100004. PRIJENOS SREDSTAVA ZA OGRJEV IZ DECENTRALIZIRANIH FUNKCIJA</t>
  </si>
  <si>
    <t xml:space="preserve">broj korisnika pomoći: 
- pučke kuhinje 
- obiteljskih paketa
- pomoći djeci u mliječnoj hrani 
</t>
  </si>
  <si>
    <t xml:space="preserve">broj korisnika sredstava za ogrjev </t>
  </si>
  <si>
    <t>primjena zakonskih izmjena na informacijske sustave</t>
  </si>
  <si>
    <t>Aktivnost A100002. BIOCENTAR</t>
  </si>
  <si>
    <t>Aktivnost A100002. ODRŽAVANJE PARK-ŠUMA GRADA ZAGREBA</t>
  </si>
  <si>
    <t>P031005 Ostali radovi gradnje komunalne infrastrukture</t>
  </si>
  <si>
    <t>stupanj realizacije Projekta</t>
  </si>
  <si>
    <t>Aktivnost A100001. ODLAGALIŠTE OTPADA JAKUŠEVEC - PRUDINEC</t>
  </si>
  <si>
    <t>E011001 Kapitalna ulaganja u objekte društvenih djelatnosti</t>
  </si>
  <si>
    <t>Aktivnost A100008. DNEVNI CENTAR ZA REHABILITACIJU DJECE I MLADEŽI "MALI DOM - ZAGREB"</t>
  </si>
  <si>
    <t>Aktivnost A100009. KULTURNO-UMJETNIČKI AMATERIZAM</t>
  </si>
  <si>
    <t>K031001 Suradnja Grada Zagreba na međugradskoj i međunarodnoj razini</t>
  </si>
  <si>
    <t>Aktivnost A100005. REGIONALNA ENERGETSKA AGENCIJA SJEVEROZAPADNE HRVATSKE</t>
  </si>
  <si>
    <t>C3.P2-M2 Povećanje energetske učinkovitosti u proizvodnji energije, sektorima  industrije, zgradarstva, prometa i javne rasvjete</t>
  </si>
  <si>
    <t xml:space="preserve">Projekt T100005. ENERGETSKA CERTIFIKACIJA ZGRADA </t>
  </si>
  <si>
    <t>Aktivnost A100001. ENERGETSKA BILANCA GRADA ZAGREBA</t>
  </si>
  <si>
    <t>Projekt T100003. ENERGETSKE STRATEGIJE</t>
  </si>
  <si>
    <t>K021001 Međunarodna i međugradska suradnja i udruge civilnog društva</t>
  </si>
  <si>
    <t xml:space="preserve">Projekt T100002. ENERGETSKI INFORMACIJSKI SUSTAV </t>
  </si>
  <si>
    <t>P021004 Održivi razvoj</t>
  </si>
  <si>
    <t>P021002 Zaštita zraka</t>
  </si>
  <si>
    <t>P021005 Zaštita od buke</t>
  </si>
  <si>
    <t>P021003 Gospodarenje otpadom</t>
  </si>
  <si>
    <t>Aktivnost A100004. UDRUGE KOJE DJELUJU NA PODRUČJU ENERGIJE I KLIMATSKIH PROMJENA</t>
  </si>
  <si>
    <t>Projekt K100004. ODRŽAVANJE I OPREMANJE SREDNJIH ŠKOLA ZA POBOLJŠANJE STANDARDA</t>
  </si>
  <si>
    <t>Aktivnost A100001. JAVNE POTREBE U SPORTU</t>
  </si>
  <si>
    <t>Aktivnost A100004. VELIKE SPORTSKE PRIREDBE</t>
  </si>
  <si>
    <t>Aktivnost A100005. IZVIĐAČKE UDRUGE</t>
  </si>
  <si>
    <t>Aktivnost A100006. ARENA - POLIVALENTNA DVORANA</t>
  </si>
  <si>
    <t>Projekt K100002. ODRŽAVANJE SPORTSKIH OBJEKATA</t>
  </si>
  <si>
    <t>Aktivnost A100002. TEHNIČKA KULTURA</t>
  </si>
  <si>
    <t>Aktivnost A100002. UDRUGE MLADIH</t>
  </si>
  <si>
    <t>Aktivnost A100004. ZAGREBAČKE MAŽORETKINJE</t>
  </si>
  <si>
    <t>Aktivnost A100005. JAVNE RADNE AKTIVNOSTI ZA NEZAPOSLENE HRVATSKE BRANITELJE I NEZAPOSLENE GRAĐANE GRADA ZAGREBA</t>
  </si>
  <si>
    <t>01601</t>
  </si>
  <si>
    <t>C5.P2-M4 Kvalitetnije uključivanje osoba s invaliditetom u život zajednice</t>
  </si>
  <si>
    <t>H031001 Skrb o braniteljima</t>
  </si>
  <si>
    <t>01001</t>
  </si>
  <si>
    <t xml:space="preserve">C5.P3-M3 Unapređivanje uvjeta za pružanje visoko-kvalitetnih zdravstvenih usluga </t>
  </si>
  <si>
    <t>01002</t>
  </si>
  <si>
    <t xml:space="preserve">C5.P3-M5 Jačanje standarda socijalnih usluga </t>
  </si>
  <si>
    <t>stupanj implementiranih zakonom propisanih standarda i mjera informacijske sigurnosti</t>
  </si>
  <si>
    <t>procjena stanja objekata s obzirom na godinu, vrstu i način gradnje - popis objekata (stvaranje baze podataka)</t>
  </si>
  <si>
    <t>Aktivnost A100002. IZDAVAŠTVO</t>
  </si>
  <si>
    <t>Aktivnost A100010. INOVATIVNE UMJETNIČKE I KULTURNE PRAKSE</t>
  </si>
  <si>
    <t>Aktivnost A100011. MEĐUNARODNA, MEĐUŽUPANIJSKA I MEĐUGRADSKA SURADNJA</t>
  </si>
  <si>
    <t>Projekt T100002. UDRUGE KOJE DJELUJU NA PODRUČJU ZAŠTITE OKOLIŠA I OKOLIŠNO ODRŽIVOG RAZVOJA</t>
  </si>
  <si>
    <t>Projekt K100004. GROBLJA I KREMATORIJ</t>
  </si>
  <si>
    <t>Aktivnost A100002. UREĐIVANJE PROSTORA PO NALOGU KOMUNALNOG REDARSTVA I INSPEKCIJE</t>
  </si>
  <si>
    <t>Aktivnost A100002. RAZVOJ PROMETA U GRADU</t>
  </si>
  <si>
    <t>C5.P1 Unapređivanje kvalitete stanovanja</t>
  </si>
  <si>
    <t>Projekt K100001. USTANOVE KULTURE</t>
  </si>
  <si>
    <t>Projekt K100002. OBJEKTI PREDŠKOLSKIH USTANOVA</t>
  </si>
  <si>
    <t>Projekt K100003. ŠKOLSKI OBJEKTI</t>
  </si>
  <si>
    <t>Projekt K100005. SPORTSKI OBJEKTI</t>
  </si>
  <si>
    <t>01301</t>
  </si>
  <si>
    <t>Projekt K100002. NABAVA POSLOVNIH PROSTORA</t>
  </si>
  <si>
    <t>C5.P1-M1 Poticanje obnove, modernizacije i održavanja stambenog fonda te sustava najma stanova u vlasništvu Grada</t>
  </si>
  <si>
    <t>J011001 Stanovi</t>
  </si>
  <si>
    <t>Aktivnost A100001. ODRŽAVANJE STANOVA</t>
  </si>
  <si>
    <t>Aktivnost A100004. SOPNICA</t>
  </si>
  <si>
    <t>Projekt K100002. NABAVA STANOVA</t>
  </si>
  <si>
    <t>Aktivnost A100003. CENTRALNI UREĐAJ ZA PROČIŠĆAVANJE OTPADNIH VODA GRADA ZAGREBA</t>
  </si>
  <si>
    <t xml:space="preserve">C6.P3-M2 Primjena mjera aktivne zemljišne politike Grada </t>
  </si>
  <si>
    <t>J011003 Zemljište</t>
  </si>
  <si>
    <t>Aktivnost A100001. ODRŽAVANJE ZEMLJIŠTA</t>
  </si>
  <si>
    <t>Projekt K100002. NABAVA ZEMLJIŠTA</t>
  </si>
  <si>
    <t>01401</t>
  </si>
  <si>
    <t>Aktivnost A100003. DIGITALNI MODEL KATASTRA</t>
  </si>
  <si>
    <t>A031001 Informatizacija</t>
  </si>
  <si>
    <t>P071001 Katastarsko uređenje Grada</t>
  </si>
  <si>
    <t>Aktivnost A100004. NOVA KATASTARSKA IZMJERA</t>
  </si>
  <si>
    <t>Projekt T100005. PROSTORNE PODLOGE</t>
  </si>
  <si>
    <t>Aktivnost A100003. EVIDENCIJA NASELJA, ULICA I KUĆNIH BROJEVA</t>
  </si>
  <si>
    <t>01501</t>
  </si>
  <si>
    <t>01801</t>
  </si>
  <si>
    <t>Aktivnost A100004. NAGRADA GRADA ZAGREBA I DRUGA JAVNA PRIZNANJA</t>
  </si>
  <si>
    <t>Aktivnost A100005. POKROVITELJSTVA GRADSKE SKUPŠTINE</t>
  </si>
  <si>
    <t>C6.P4 Poboljšanje rada gradske uprave, institucija i javnih poduzeća</t>
  </si>
  <si>
    <t>Aktivnost A100008.  INFORMATIZACIJA GRADSKE SKUPŠTINE GRADA ZAGREBA</t>
  </si>
  <si>
    <t>A021001 Opremanje javne uprave</t>
  </si>
  <si>
    <t>01901</t>
  </si>
  <si>
    <t>B011001 Javna vatrogasna postrojba Grada Zagreba</t>
  </si>
  <si>
    <t>Aktivnost A100002. OPREMANJE JAVNE VATROGASNE POSTROJBE</t>
  </si>
  <si>
    <t>B011002 Vatrogasna zajednica Grada Zagreba</t>
  </si>
  <si>
    <t>Aktivnost A100001. REDOVNA DJELATNOST VATROGASNE ZAJEDNICE GRADA ZAGREBA</t>
  </si>
  <si>
    <t>B021001 Zaštita i spašavanje za Grad Zagreb</t>
  </si>
  <si>
    <t>Aktivnost A100002. GORSKA SLUŽBA SPAŠAVANJA</t>
  </si>
  <si>
    <t>Aktivnost A100006. SANACIJA POSLJEDICA HITNIH SITUACIJA, VELIKIH NESREĆA I KATASTROFA</t>
  </si>
  <si>
    <t>Aktivnost A100010. RAZVOJ CIVILNE ZAŠTITE GRADA ZAGREBA</t>
  </si>
  <si>
    <t>Aktivnost A100011. RAZVOJ GEOGRAFSKO-INFORMACIJSKOG SUSTAVA ZA HITNE SITUACIJE</t>
  </si>
  <si>
    <t>Aktivnost A100012. UVOĐENJE SUSTAVA UPRAVLJANJA INFORMACIJSKOM SIGURNOŠĆU GRADA ZAGREBA</t>
  </si>
  <si>
    <t>Aktivnost A100013. IZRADA STUDIJA ZA SANIRANJE POSLJEDICA POTRESA</t>
  </si>
  <si>
    <t>01902</t>
  </si>
  <si>
    <t>Aktivnost A100001. REDOVNA DJELATNOST JAVNE VATROGASNE POSTROJBE</t>
  </si>
  <si>
    <t>Aktivnost A100003. JAVNA VATROGASNA POSTROJBA - DECENTRALIZIRANE FUNKCIJE</t>
  </si>
  <si>
    <t>02001</t>
  </si>
  <si>
    <t>Aktivnost A100002. ULAGANJA U RAČUNALNE PROGRAME</t>
  </si>
  <si>
    <t>Aktivnost A100006. USLUGE ELEKTRONIČKIH KOMUNIKACIJA</t>
  </si>
  <si>
    <t>02101</t>
  </si>
  <si>
    <t>S011001 Opći programi socijalne zaštite</t>
  </si>
  <si>
    <t>Aktivnost A100012. SURADNJA I PARTNERSTVA U SUSTAVU SOCIJALNE POLITIKE</t>
  </si>
  <si>
    <t>S011002 Skrb za osobe s invaliditetom</t>
  </si>
  <si>
    <t xml:space="preserve">C5.P2-M3 Unapređivanje skrbi o starijoj populaciji u okvirima lokalne zajednice </t>
  </si>
  <si>
    <t>S011003 Programi socijalne zaštite - ustanove socijalne zaštite</t>
  </si>
  <si>
    <t>02102</t>
  </si>
  <si>
    <t>Aktivnost A100001. NEOVISNO ŽIVLJENJE OSOBA S INVALIDITETOM</t>
  </si>
  <si>
    <t>Aktivnost A100003. UNAPREĐIVANJE KVALITETE ŽIVOTA OSOBA S INVALIDITETOM</t>
  </si>
  <si>
    <t>Aktivnost A100006. PRIJEVOZ OSOBA S INVALIDITETOM</t>
  </si>
  <si>
    <t xml:space="preserve">Aktivnost A100009. CENTAR ZA REHABILITACIJU SILVER </t>
  </si>
  <si>
    <t>Aktivnost A100006. PREVENCIJA NEPRIHVATLJIVOG  PONAŠANJA DJECE I MLADEŽI</t>
  </si>
  <si>
    <t>Aktivnost A100001. POMOĆ KUĆANSTVIMA - TROŠKOVI STANOVANJA</t>
  </si>
  <si>
    <t>Aktivnost A100002. DODATAK UZ MIROVINU I DRUGE POMOĆI</t>
  </si>
  <si>
    <t>Aktivnost A100016. DONATORI</t>
  </si>
  <si>
    <t>Aktivnost A100010. SOCIJALNE USTANOVE</t>
  </si>
  <si>
    <t>Aktivnost A100001. CENTAR ZA SOCIJALNU SKRB ZAGREB</t>
  </si>
  <si>
    <t>K011001 Sustavno gospodarenje energijom</t>
  </si>
  <si>
    <t>C3.P2-M1 Poticanje korištenja obnovljivih izvora energije, kogeneracije i ekološki prihvatljivih goriva</t>
  </si>
  <si>
    <t>K011003 Energetske bilance, programi i strategije Grada</t>
  </si>
  <si>
    <t>uređeni  stanovi</t>
  </si>
  <si>
    <t>broj kupljenih stanova</t>
  </si>
  <si>
    <t xml:space="preserve">broj uređenih prostora            </t>
  </si>
  <si>
    <t>broj kupljenih prostora</t>
  </si>
  <si>
    <t>broj operativnih komunikacijskih i mjernih uređaja i ostale opreme za ZiS te broj educiranih korisnika za rad na uređajima</t>
  </si>
  <si>
    <t>broj objekata na kojima su provedeni energetski pregledi i provedeno certificiranje</t>
  </si>
  <si>
    <t>podmirenje materijalnih i financijskih rashoda ustanova</t>
  </si>
  <si>
    <t>broj korisnika programa</t>
  </si>
  <si>
    <t>broj novosagrađenih odgojno-obrazovnih objekata</t>
  </si>
  <si>
    <t xml:space="preserve">broj djece u redovitom programu gradskih dječjih vrtića                                              </t>
  </si>
  <si>
    <t>broj djece u privatnim i vjerskim vrtićima</t>
  </si>
  <si>
    <t>broj učenika za koje se sufinancira prehrana</t>
  </si>
  <si>
    <t>odnos ukupnog broja osnovnih škola i objekata osnovnih škola na kojima su izvedeni radovi za poboljšanje standarda</t>
  </si>
  <si>
    <t>mjesečni broj učenika obuhvaćenih sufinanciranjem međumjesnog javnog prijevoza učenika</t>
  </si>
  <si>
    <t>odnos ukupnog broja srednjih škola i učeničkih domova i objekata SŠ i UD na kojima su izvedeni radovi za poboljšanje standarda</t>
  </si>
  <si>
    <t>C4.P2 Unapređivanje naseljenih dijelova Grada</t>
  </si>
  <si>
    <t>Projekt  T100006. POSTIZANJE ODRŽIVE MOBILNOSTI</t>
  </si>
  <si>
    <t xml:space="preserve">C6.P3-M3 Unapređivanje sustava upravljanja podacima o prostoru i stanovništvu Grada </t>
  </si>
  <si>
    <t>Aktivnost A100004. INFORMACIJSKI SUSTAV PROSTORNOG UREĐENJA</t>
  </si>
  <si>
    <t>P011002 Statistika Grada Zagreba</t>
  </si>
  <si>
    <t>C5.P3 Poboljšavanje društvene infrastrukture</t>
  </si>
  <si>
    <t>Aktivnost A100001. ODRŽAVANJE POSLOVNIH PROSTORA</t>
  </si>
  <si>
    <t>Aktivnost A100001. NABAVA OPREME ZA UPRAVNA TIJELA</t>
  </si>
  <si>
    <t>C1.P1-M3 Razvoj povoljnog financijskog okruženja za malo/srednje poduzetništvo i obrtnike</t>
  </si>
  <si>
    <t>00801</t>
  </si>
  <si>
    <t>R011001 Razvoj gospodarstva</t>
  </si>
  <si>
    <t>P031004 Program uređenja Grada</t>
  </si>
  <si>
    <t>R021001 Turizam</t>
  </si>
  <si>
    <t>P041001 Zaštita voda</t>
  </si>
  <si>
    <t>Aktivnost A100002. ZAGREBAČKI ELEKTRIČNI TRAMVAJ</t>
  </si>
  <si>
    <t>C5.P2 Socijalna integracija lokalnih zajednica, sigurnost i kvalitetno slobodno vrijeme</t>
  </si>
  <si>
    <t xml:space="preserve">sufinanciranje programa </t>
  </si>
  <si>
    <t>broj osuvremenjenih,  unaprijeđenih i novih mjernih postaja</t>
  </si>
  <si>
    <t>komada slivnika</t>
  </si>
  <si>
    <t>broj objekata</t>
  </si>
  <si>
    <t>01102</t>
  </si>
  <si>
    <t>Organ. klasif.</t>
  </si>
  <si>
    <t>broj rasvjetnih mjesta</t>
  </si>
  <si>
    <t>broj saniranih klizišta</t>
  </si>
  <si>
    <t>nije moguće izraziti egzaktne brojčane pokazatelje zbog specifičnosti aktivnosti</t>
  </si>
  <si>
    <t>nastavak aktivnosti projekta</t>
  </si>
  <si>
    <t>intervencije</t>
  </si>
  <si>
    <t>nastava: praktična i teorijska</t>
  </si>
  <si>
    <t>broj korisnika socijalnih usluga i aktivnosti</t>
  </si>
  <si>
    <t>broj sufinanciranih programa</t>
  </si>
  <si>
    <t>broj sufinanciranih knjiga i publikacija</t>
  </si>
  <si>
    <t>broj financiranih programa</t>
  </si>
  <si>
    <t>broj korisnika prava na novčanu pomoć korisnicima stalne pomoći</t>
  </si>
  <si>
    <t>broj korisnika smještaja</t>
  </si>
  <si>
    <t>broj realiziranih programa na području unapređenja i promicanja ljudskih prava, ravnopravnosti spolova i civilnog društva</t>
  </si>
  <si>
    <t>postotak provedenih mjera iz nacionalnih politika</t>
  </si>
  <si>
    <t>priprema projekata</t>
  </si>
  <si>
    <t>osiguravanje i održavanje standardnih programskih alata</t>
  </si>
  <si>
    <t>osiguravanje neometanosti poslovanja</t>
  </si>
  <si>
    <t>potpora razvijenim informacijskim sustavima</t>
  </si>
  <si>
    <t>osiguravanje neometane komunikacije uprave</t>
  </si>
  <si>
    <t>broj izgrađenih rasvjetnih mjesta</t>
  </si>
  <si>
    <t>broj osnovnih škola uključenih u program produženog boravka</t>
  </si>
  <si>
    <t>broj korisnika pomoći za podmirenje troškova stanovanja</t>
  </si>
  <si>
    <t>A051001. Suradnja Grada Zagreba na međugradskoj i međunarodnoj razini</t>
  </si>
  <si>
    <t>odnos ukupnog broja srednjih škola i učeničkih domova i objekata SŠ i UD na kojima su izvedeni radovi održavanja i opremanja</t>
  </si>
  <si>
    <t>Mjere</t>
  </si>
  <si>
    <t>rezervirana sredstva za slučaj velike nesreće ili katastrofe - upotreba građevinskih strojeva</t>
  </si>
  <si>
    <t xml:space="preserve">broj korisnika obuhvaćenih sufinanciranjem </t>
  </si>
  <si>
    <t>godišnji broj nastupa</t>
  </si>
  <si>
    <t>Program u proračunu</t>
  </si>
  <si>
    <t>Aktivnost/projekt u proračunu</t>
  </si>
  <si>
    <t>Pokazatelj rezultata</t>
  </si>
  <si>
    <t>Polazna vrijednost</t>
  </si>
  <si>
    <t>Ciljana vrijednost</t>
  </si>
  <si>
    <t>Strateški cilj</t>
  </si>
  <si>
    <t>P011001 Prostorno planiranje</t>
  </si>
  <si>
    <t>P111001 Strateško planiranje</t>
  </si>
  <si>
    <t>J011002 Poslovni prostori</t>
  </si>
  <si>
    <t>A051001 Suradnja Grada Zagreba na međugradskoj i međunarodnoj razini</t>
  </si>
  <si>
    <t>P021001 Zaštita okoliša</t>
  </si>
  <si>
    <t>Posebni cilj</t>
  </si>
  <si>
    <t xml:space="preserve">C1.P1 Razvoj poticajnog poduzetničkog okruženja </t>
  </si>
  <si>
    <t>00101</t>
  </si>
  <si>
    <t>C1.P2 Razvoj gospodarstva temeljenog na znanju, inovacijama i kvaliteti ponude roba i usluga</t>
  </si>
  <si>
    <t>A011001 Redovna djelatnost upravnih tijela</t>
  </si>
  <si>
    <t>Aktivnost A100001. EUROPSKI DOM</t>
  </si>
  <si>
    <t>Aktivnost A100001.  UDRUGE KOJE DJELUJU NA PODRUČJU PROMICANJA LJUDSKIH PRAVA I RAVNOPRAVNOSTI SPOLOVA</t>
  </si>
  <si>
    <t xml:space="preserve">Aktivnost 100002.  SURADNJA I PARTNERSTVA NA PODRUČJU PROMICANJA LJUDSKIH PRAVA </t>
  </si>
  <si>
    <t>Aktivnost A100002. URED GRADA ZAGREBA U BRUXELLESU</t>
  </si>
  <si>
    <t>C6.P2 Unapređivanje znanja i vještina za upravljanje razvojem</t>
  </si>
  <si>
    <t>Aktivnost A100001. OSNOVNA DJELATNOST VIJEĆA NACIONALNIH MANJINA</t>
  </si>
  <si>
    <t>C6.P1-M2 Razvoj partnerstva s nacionalnim manjinama</t>
  </si>
  <si>
    <t>C011001 Vijeća nacionalnih manjina</t>
  </si>
  <si>
    <t>00401</t>
  </si>
  <si>
    <t>C4.P1 Održivo korištenje cjelokupnog prostora Grada</t>
  </si>
  <si>
    <t>Aktivnost A100005. GROBLJE ZA KUĆNE LJUBIMCE</t>
  </si>
  <si>
    <t>Aktivnost A100007. GRADSKI VRTOVI</t>
  </si>
  <si>
    <t>Aktivnost A100003. UDRUGE II. SVJETSKOG RATA I DOMOVINSKOG RATA</t>
  </si>
  <si>
    <t>01101</t>
  </si>
  <si>
    <t>I011001 Poljoprivreda</t>
  </si>
  <si>
    <t>Aktivnost A100006. UDRUGE U PODRUČJU POLJOPRIVREDE</t>
  </si>
  <si>
    <t>Aktivnost A100003. POTPORE U POLJOPRIVREDI</t>
  </si>
  <si>
    <t>I011005 Poljoprivredno zemljište</t>
  </si>
  <si>
    <t>Aktivnost A100002. AGROTEHNIČKE MJERE</t>
  </si>
  <si>
    <t>I011006 Šumarstvo</t>
  </si>
  <si>
    <t>Aktivnost A100001. RAZVOJ ŠUMARSTVA</t>
  </si>
  <si>
    <t>Aktivnost A100004. UDRUGE U PODRUČJU ŠUMARSTVA</t>
  </si>
  <si>
    <t>Aktivnost A100005. JAVNA USTANOVA MAKSIMIR</t>
  </si>
  <si>
    <t>I011007 Lovstvo</t>
  </si>
  <si>
    <t>Aktivnost A100001. ZAŠTITA DIVLJAČI</t>
  </si>
  <si>
    <t>Aktivnost A100002. GOSPODARENJE LOVIŠTEM</t>
  </si>
  <si>
    <t>I021001 Skrb o životinjama</t>
  </si>
  <si>
    <t xml:space="preserve">Aktivnost A100001. DONACIJE UDRUGAMA </t>
  </si>
  <si>
    <t>Aktivnost A100003. UNAPREĐENJE ZAŠTITE ZDRAVLJA ŽIVOTINJA</t>
  </si>
  <si>
    <t>Aktivnost A100004. USTANOVA ZOOLOŠKI VRT GRADA ZAGREBA</t>
  </si>
  <si>
    <t>Aktivnost A100001. HIGIJENIČARSKA SLUŽBA</t>
  </si>
  <si>
    <t>Aktivnost A100001. PRIGODNE MANIFESTACIJE</t>
  </si>
  <si>
    <t>01201</t>
  </si>
  <si>
    <t>Projekt K100001. SANACIJA KLIZIŠTA</t>
  </si>
  <si>
    <t>C4.P2-M1 Očuvanje, obnova i održivo korištenje kulturne baštine</t>
  </si>
  <si>
    <t>Projekt K100006. ZAŠTITA SPOMENIKA KULTURE</t>
  </si>
  <si>
    <t>Aktivnost A100002. UREĐENJE GRADA IZVAN REDOVNIH PROGRAMA</t>
  </si>
  <si>
    <t>P051005 Gradnja i održavanje nerazvrstanih cesta</t>
  </si>
  <si>
    <t>Projekt K100001. ODRŽAVANJE NERAZVRSTANIH CESTA</t>
  </si>
  <si>
    <t>Projekt K100002. GRADNJA NERAZVRSTANIH CESTA</t>
  </si>
  <si>
    <t>P051003 Prometna preventiva, regulacija i sigurnost u prometu</t>
  </si>
  <si>
    <t>P031001 Održavanje komunalne infrastrukture</t>
  </si>
  <si>
    <t>Aktivnost A100002. ČIŠĆENJE JAVNIH POVRŠINA</t>
  </si>
  <si>
    <t>Aktivnost A100003. ODRŽAVANJE JAVNIH POVRŠINA</t>
  </si>
  <si>
    <t>Aktivnost A100005. ODRŽAVANJE I UTROŠAK JAVNE RASVJETE</t>
  </si>
  <si>
    <t>Aktivnost A100006. OSTALE AKTIVNOSTI ODRŽAVANJA KOMUNALNE INFRASTRUKTURE</t>
  </si>
  <si>
    <t>P031003 Gradnja objekata i uređaja komunalne infrastrukture iz komunalnog doprinosa</t>
  </si>
  <si>
    <t>Projekt K100001. JAVNE POVRŠINE</t>
  </si>
  <si>
    <t>Projekt K100003. JAVNA RASVJETA</t>
  </si>
  <si>
    <t>00901</t>
  </si>
  <si>
    <t>F051001 Djelovanje za mlade</t>
  </si>
  <si>
    <t>G011001 Javne potrebe u kulturi</t>
  </si>
  <si>
    <t>Aktivnost A100001. REDOVNA DJELATNOST USTANOVA U KULTURI</t>
  </si>
  <si>
    <t>Aktivnost A100003. PROGRAMSKA DJELATNOST JAVNIH USTANOVA</t>
  </si>
  <si>
    <t>Aktivnost 100004. HRVATSKO NARODNO KAZALIŠTE</t>
  </si>
  <si>
    <t>Projekt K100002. OPREMANJE USTANOVA U KULTURI</t>
  </si>
  <si>
    <t>G011002 Nezavisna produkcija</t>
  </si>
  <si>
    <t>Aktivnost A100001. KNJIŽNIČNA DJELATNOST</t>
  </si>
  <si>
    <t>Aktivnost A100003. MUZEJSKA DJELATNOST</t>
  </si>
  <si>
    <t>Aktivnost 100004. KAZALIŠNA DJELATNOST</t>
  </si>
  <si>
    <t>Aktivnost A100005. GLAZBENA DJELATNOST</t>
  </si>
  <si>
    <t>Aktivnost A100006. LIKOVNA DJELATNOST</t>
  </si>
  <si>
    <t>Aktivnost A100007. CENTRI ZA KULTURU</t>
  </si>
  <si>
    <t>Aktivnost A100008. FILMSKA DJELATNOST</t>
  </si>
  <si>
    <t xml:space="preserve">C5.P3-M2 Unapređivanje uvjeta za rad, kvalitete i raznolikosti u sustavu  odgoja i obrazovanja </t>
  </si>
  <si>
    <t>Projekt T100001. PROJEKTI NEFORMALNOG OBRAZOVANJA</t>
  </si>
  <si>
    <t>F051002 Opći programi odgoja i obrazovanja</t>
  </si>
  <si>
    <t>Aktivnost A100003. MJERE POVEĆANJA SIGURNOSTI, RAD S DAROVITIMA I S DJECOM S POSEBNIM POTREBAMA</t>
  </si>
  <si>
    <t>Projekt K100006. NOVOSAGRAĐENI ODGOJNO-OBRAZOVNI OBJEKTI</t>
  </si>
  <si>
    <t>00902</t>
  </si>
  <si>
    <t>Aktivnost A100003. VJERSKI I PRIVATNI VRTIĆI I DRUGE POMOĆI</t>
  </si>
  <si>
    <t>Projekt K100002. OPREMANJE USTANOVA PREDŠKOLSKOG ODGOJA</t>
  </si>
  <si>
    <t>F011001 Redovna djelatnost ustanova predškolskog odgoja</t>
  </si>
  <si>
    <t>Aktivnost A100001. REDOVNA DJELATNOST USTANOVA PREDŠKOLSKOG ODGOJA</t>
  </si>
  <si>
    <t>Aktivnost A100001. REDOVNA DJELATNOST OSNOVNIH ŠKOLA</t>
  </si>
  <si>
    <t>00903</t>
  </si>
  <si>
    <t>F021001 Decentralizirana sredstva za osnovno školstvo</t>
  </si>
  <si>
    <t>Projekt K100002. ODRŽAVANJE I OPREMANJE OSNOVNIH ŠKOLA</t>
  </si>
  <si>
    <t>F021002 Pojačani standard u osnovnom školstvu</t>
  </si>
  <si>
    <t>Aktivnost A100001. PRODUŽENI BORAVAK</t>
  </si>
  <si>
    <t>Aktivnost A100003. DONACIJE PRIVATNIM OSNOVNIM ŠKOLAMA</t>
  </si>
  <si>
    <t>Aktivnost A100004. SUFINANCIRANJE PREHRANE</t>
  </si>
  <si>
    <t>Aktivnost A100006. NAKNADE ZA RAD ŠKOLSKIH ODBORA</t>
  </si>
  <si>
    <t>Aktivnost A100008. ŠKOLA U PRIRODI</t>
  </si>
  <si>
    <t>Aktivnost A100010. VIKENDOM U SPORTSKE DVORANE</t>
  </si>
  <si>
    <t>Aktivnost A100011. POMOĆNICI U NASTAVI</t>
  </si>
  <si>
    <t>F031001 Decentralizirana sredstva za srednje škole i učeničke domove</t>
  </si>
  <si>
    <t>Aktivnost A10001. REDOVNA DJELATNOST SREDNJIH ŠKOLA I UČENIČKIH DOMOVA</t>
  </si>
  <si>
    <t>00904</t>
  </si>
  <si>
    <t>Projekt K100002. ODRŽAVANJE I OPREMANJE SREDNJIH ŠKOLA I UČENIČKIH DOMOVA</t>
  </si>
  <si>
    <t>F031002 Pojačani standard u srednjem školstvu</t>
  </si>
  <si>
    <t>Aktivnost A100001. NAKNADE ZA RAD ŠKOLSKIH ODBORA</t>
  </si>
  <si>
    <t>Aktivnost A100002. DONACIJE PRIVATNIM SREDNJIM ŠKOLAMA</t>
  </si>
  <si>
    <t>Aktivnost A100007. POMOĆNICI U NASTAVI</t>
  </si>
  <si>
    <t>Aktivnost A100008. SUFINANCIRANJE MEĐUMJESNOG JAVNOG PRIJEVOZA UČENIKA</t>
  </si>
  <si>
    <t>broj zajedničkih lovišta</t>
  </si>
  <si>
    <t>postotak dovršenosti projekta</t>
  </si>
  <si>
    <t>Aktivnost A100002. ZAPOŠLJAVANJE OSOBA S INVALIDITETOM</t>
  </si>
  <si>
    <t xml:space="preserve">C2.P2 Razvoj i unapređivanje tržišta rada </t>
  </si>
  <si>
    <t>01701</t>
  </si>
  <si>
    <t xml:space="preserve">broj korisnika prava besplatne godišnje pokazne karte </t>
  </si>
  <si>
    <t>Aktivnost A100005. USTANOVA "DOBRI DOM" GRADA ZAGREBA - PREHRANA I DRUGE POMOĆI ZA SOCIJALNO UGROŽENO PUČANSTVO</t>
  </si>
  <si>
    <t>Aktivnost A100007. PROGRAMSKO KORIŠTENJE SPORTSKIH OBJEKATA PREKO USTANOVE ZA UPRAVLJANJE SPORTSKIM OBJEKTIMA</t>
  </si>
  <si>
    <t>Projekt T100007. POSLOVI I AKTIVNOSTI ZAŠTITE OKOLIŠA</t>
  </si>
  <si>
    <t>Projekt T100001. POSLOVI I AKTIVNOSTI ZAŠTITE OD BUKE</t>
  </si>
  <si>
    <t>Projekt T100019. "ZagEE" (IEE)</t>
  </si>
  <si>
    <t>izrada energetskog sustava - faze</t>
  </si>
  <si>
    <t>kilometri asfaltiranih prometnica u punoj širini kolnika i sanacije manjih površina udarnih rupa i oštećenja na cestovnoj mreži</t>
  </si>
  <si>
    <t>Aktivnost A100004. NASTAVNI ZAVOD ZA JAVNO ZDRAVSTVO "DR ANDRIJA ŠTAMPAR"</t>
  </si>
  <si>
    <t>Aktivnost A100006. DOM ZA DJECU I ODRASLE - ŽRTVE OBITELJSKOG NASILJA "DUGA - ZAGREB"</t>
  </si>
  <si>
    <t>A011002 Redovna djelatnost Gradske skupštine Grada Zagreba</t>
  </si>
  <si>
    <t>razvoj tehnološke infrastrukture za obavljanje radnih zadaća poslovnih procesa</t>
  </si>
  <si>
    <t xml:space="preserve">osiguravanje informatičke opreme za obavljanje radnih zadaća zaposlenika gradske uprave    </t>
  </si>
  <si>
    <t>Aktivnost A100002. DECENTRALIZIRANE FUNKCIJE ZA DOMOVE ZA STARIJE</t>
  </si>
  <si>
    <t>Aktivnost A100003. GERONTOLOŠKI CENTRI U DOMOVIMA ZA STARIJE</t>
  </si>
  <si>
    <t>Aktivnost A100003. RADOVI ZA OPĆE DOBRO BEZ NAKNADE</t>
  </si>
  <si>
    <t>Aktivnost A100005. PROGRAMI SOCIJALNOG I HUMANITARNOG ZNAČENJA</t>
  </si>
  <si>
    <t>Aktivnost A100011. ZAGREBAČKA STRATEGIJA  ZAŠTITE OD NASILJA U OBITELJI</t>
  </si>
  <si>
    <t>Aktivnost A100011. SOCIJALNE USLUGE</t>
  </si>
  <si>
    <t>Aktivnost A100009. DRŽAVNE POTPORE ZA SUBVENCIONIRANJE RADIJSKIH I TELEVIZIJSKIH SADRŽAJA</t>
  </si>
  <si>
    <t>Projekt K100004. ZDRAVSTVENI OBJEKTI</t>
  </si>
  <si>
    <t>Aktivnost A100001. NABAVA I ODRŽAVANJE INFORMATIČKE OPREME</t>
  </si>
  <si>
    <t>Aktivnost A100004. UDRUGE U PODRUČJU LOVSTVA I RIBOLOVSTVA</t>
  </si>
  <si>
    <t>RO11001 Razvoj gospodarstva</t>
  </si>
  <si>
    <t>Aktivnost A100001. POTICANJE RAZVOJA OBRTA,
MALOG I SREDNJEG PODUZETNIŠTVA</t>
  </si>
  <si>
    <t xml:space="preserve">Projekt  T100001. INTEGRIRANI PROMET ZAGREBAČKOG PODRUČJA </t>
  </si>
  <si>
    <t xml:space="preserve">Aktivnost A100005. ZAŠTITA POTROŠAČA </t>
  </si>
  <si>
    <t>C6.P4-M3 Razvoj sustava za upravljanje poslovnim procesima</t>
  </si>
  <si>
    <t>Ukupno C1. Razvoj konkurentnog gospodarstva</t>
  </si>
  <si>
    <t>Ukupno C3.  Zaštita okoliša i održivo gospodarenje prirodnim resursima i energijom</t>
  </si>
  <si>
    <t xml:space="preserve">Ukupno C4. Unapređivanje prostornih kvaliteta i funkcija Grada </t>
  </si>
  <si>
    <t>Ukupno C5. Unapređivanje kvalitete življenja</t>
  </si>
  <si>
    <t>Ukupno C6. Unapređivanje sustava upravljanja razvojem</t>
  </si>
  <si>
    <t>Aktivnost A100001. POSLOVI I AKTIVNOSTI U CILJU ODRŽIVOG RAZVOJA</t>
  </si>
  <si>
    <t>2019.</t>
  </si>
  <si>
    <t>uređena površina poljoprivrednog zemljišta u ha</t>
  </si>
  <si>
    <t>Projekt T100001. CENTAR ENO GASTRO IZVRSNOSTI</t>
  </si>
  <si>
    <t>Aktivnost A100007. OSTALE AKTIVNOSTI  POVEZANE S ENERGIJOM</t>
  </si>
  <si>
    <t>Aktivnost A100002. NEOVISNO ŽIVLJENJE OSOBA S INVALIDITETOM I STRADALNIKA DOMOVINSKOG RATA</t>
  </si>
  <si>
    <t>Aktivnost A100001. UČENIČKI I STUDENTSKI STANDARD TE POTPORE DJECI POGINULIH I NESTALIH BRANITELJA</t>
  </si>
  <si>
    <t>Aktivnost A100009. STOMATOLOŠKA POLIKLINIKA - PREVENCIJA KARIJESA DJECE U VRTIĆIMA I OSNOVNIM ŠKOLAMA</t>
  </si>
  <si>
    <t>broj subvencioniranih sadržaja u elektroničkim publikacijama – portalima (objave)</t>
  </si>
  <si>
    <t>C021001 Ostali programi u vezi s promicanjem ljudskih prava</t>
  </si>
  <si>
    <t>u skladu sa zakonskim izmjenama</t>
  </si>
  <si>
    <t>mjesečno/32</t>
  </si>
  <si>
    <t>u skladu s definiranim potrebama</t>
  </si>
  <si>
    <t>Aktivnost A100004.
INVESTICIJSKI I RAZVOJNI PROJEKTI</t>
  </si>
  <si>
    <t>Aktivnost A100006.
LOKALNE MANIFESTACIJE I SAJMOVI U FUNKCIJI RAZVOJA GOSPODARSTVA</t>
  </si>
  <si>
    <t>količina zbrinutog mulja (t)</t>
  </si>
  <si>
    <t>Projekt K100008. 
ZBRINJAVANJE MULJA</t>
  </si>
  <si>
    <t>Projekt T100005.
BRENDIRANJE GRADA ZAGREBA</t>
  </si>
  <si>
    <t>-</t>
  </si>
  <si>
    <t>Aktivnost 100021. PROVEDBA ITU MEHANIZAMA</t>
  </si>
  <si>
    <t>rad u radionicama i održavanje opreme i vozila</t>
  </si>
  <si>
    <t>analiza rada, vježbe u gradu, preventivne aktivnosti</t>
  </si>
  <si>
    <t>intervencije spašavanja</t>
  </si>
  <si>
    <t>povećanje kvalitete rada Operativno-komunikacijskog centra, sustavno održavanje opreme za spašavanje i vozila</t>
  </si>
  <si>
    <t xml:space="preserve">Aktivnost A100015. CENTAR ZA REHABILITACIJU OSOBA S POREMEĆAJIMA AUTISTIČNOG SPEKTRA </t>
  </si>
  <si>
    <t>Aktivnost A100007. SOCIJALNO - ZDRAVSTVENI PROGRAM LJETOVANJA DJECE</t>
  </si>
  <si>
    <t xml:space="preserve">broj realiziranih ljetovanja za djecu </t>
  </si>
  <si>
    <t>0
2</t>
  </si>
  <si>
    <t>broj korisnika i provedene aktivnosti u projektu</t>
  </si>
  <si>
    <t>Aktivnost A100020. NOVČANA POMOĆ ZA NOVOROĐENČAD</t>
  </si>
  <si>
    <t>broj korisnika prava</t>
  </si>
  <si>
    <t>Aktivnost A100012. CENTAR ZA PRUŽANJE USLUGA U ZAJEDNICI "SAVJETOVALIŠTE LUKA RITZ"</t>
  </si>
  <si>
    <t>Projekt T100020. "PROJEKT TEMELJEM NATJEČAJA EUROPSKOG SOCIJALNOG FONDA"</t>
  </si>
  <si>
    <t>Projekt T100021. "PROJEKT TEMELJEM NATJEČAJA PROGRAMA EUROPSKE UNIJE"</t>
  </si>
  <si>
    <t>Projekt T100022. "PROJEKTI TEMELJEM PROGRAMA INTERREG"</t>
  </si>
  <si>
    <t>broj korisnika i provedene aktivnosti u projektima</t>
  </si>
  <si>
    <t>140/25/40</t>
  </si>
  <si>
    <t>daljnje usklađivanje sa zakonom</t>
  </si>
  <si>
    <t>nadogradnja baze podataka</t>
  </si>
  <si>
    <t>sukladno podnesenim zahtjevima i sredstvima</t>
  </si>
  <si>
    <t>broj učenika Grada Zagreba i Zagrebačke županije obuhvaćenih financiranjem nabave udžbenika</t>
  </si>
  <si>
    <t>broj sufinanciranih programa izviđačkih udruga</t>
  </si>
  <si>
    <t>Aktivnost A100009. NOVČANA POMOĆ ZA RODITELJE ODGOJITELJE</t>
  </si>
  <si>
    <t xml:space="preserve">broj korisnika novčane pomoći za roditelja odgojitelja </t>
  </si>
  <si>
    <t>Projekt K100003. BAZA PODATAKA CESTA I CESTOVNIH OBJEKATA</t>
  </si>
  <si>
    <t>200</t>
  </si>
  <si>
    <t>I021003 Veterinarska zaštita okoliša</t>
  </si>
  <si>
    <t xml:space="preserve">Aktivnost A100007. DNEVNI CENTAR ZA REHABILITACIJU OSOBA S MENTALNIM OŠTEĆENJIMA </t>
  </si>
  <si>
    <t>Projekt T100014. PRIPREMA I SUFINANCIRANJE PROJEKATA PRIJAVLJENIH NA MEĐUNARODNE NATJEČAJE I DRUGE AKTIVNOSTI</t>
  </si>
  <si>
    <t>III. RAZVOJNI PROGRAMI GRADA ZAGREBA</t>
  </si>
  <si>
    <t>Aktivnost A100004. AKTIVNOSTI POVEZANE  SA ZAŠTITOM VODA</t>
  </si>
  <si>
    <t>Aktivnost A100003. PRIMJENE MJERA ZA ENERGETSKU UČINKOVITOST I OBNOVLJIVE IZVORA ENERGIJE</t>
  </si>
  <si>
    <t>C1.P1-M1 Unapređivanje sustava planiranja i praćenja gospodarskih i demografskih aktivnosti</t>
  </si>
  <si>
    <t>2020.</t>
  </si>
  <si>
    <t>C1.P1-M2 Jačanje poduzetničke infrastrukture</t>
  </si>
  <si>
    <t>broj tvrtki u koje je izvršeno ulaganje u vlasnički kapital</t>
  </si>
  <si>
    <t xml:space="preserve">C1.P1-M4 Potpora razvoju poduzetničkih vještina </t>
  </si>
  <si>
    <t>Aktivnost A100009. FINANCIRANJE PROJEKATA LOKALNOG PARTNERSTVA ZA ZAPOŠLJAVANJE</t>
  </si>
  <si>
    <t>Projekt T100003. PROMOCIJA OBRTNIŠTVA</t>
  </si>
  <si>
    <t xml:space="preserve">C1.P2-M1 Podrška razvoju poduzetništva temeljenog na tehnološkim inovacijama  </t>
  </si>
  <si>
    <t>4</t>
  </si>
  <si>
    <t>broj poslovnih korisnika iz područja bioznanosti u sklopu projekta izgradnje i pokretanja inkubacijskog centra za bioznanosti</t>
  </si>
  <si>
    <t xml:space="preserve">C1.P2-M2 Poticanje kreativnih industrija </t>
  </si>
  <si>
    <t>C1.P2-M3 Unapređivanje turističke ponude</t>
  </si>
  <si>
    <t>C1.P3 Održivi razvoj poljoprivrede i šumarstva</t>
  </si>
  <si>
    <t>C1.P3-M3 Razvoj konkurentne poljoprivredne proizvodnje i šumarstva</t>
  </si>
  <si>
    <t>C2.P2-M2 Razvoj modela dostupnog cjeloživotnog obrazovanja</t>
  </si>
  <si>
    <t>broj održanih javnih radnih aktivnosti; 
broj hrvatskih branitelja i nezaposlenih osoba koje su upisale programe prekvalifikacije</t>
  </si>
  <si>
    <t>broj partnerstava;
broj korisnika; 
broj projekata koji se provode u partnerstvu; 
broj korisnika obuhvaćenih projektima</t>
  </si>
  <si>
    <t>broj subvencija za zapošljavanje osoba s invaliditetom;
broj subvencija za zapošljavanje asistenata za osobe s invaliditetom</t>
  </si>
  <si>
    <t>broj prijavljenih projekata;
broj održanih radionica i edukativnih programa</t>
  </si>
  <si>
    <t xml:space="preserve">broj prijavljenih projekata; 
broj održanih radionica i edukativnih programa
</t>
  </si>
  <si>
    <t>C3.P1-M4 Vrednovanje, zaštita i održivo upravljanje Savom</t>
  </si>
  <si>
    <t>broj čuvara u čuvarskoj službi;
površina pod programima zaštite divljači u ha</t>
  </si>
  <si>
    <t>C3.P1-M7 Učinkovito upravljanje zaštićenim područjima prirode i osobito vrijednim dijelovima prirode te zaštita krajobrazne raznolikosti</t>
  </si>
  <si>
    <t>izrađena energetska bilanca</t>
  </si>
  <si>
    <t>Aktivnost A100001. UREĐENJE POLJOPRIVREDNOG ZEMLJIŠTA</t>
  </si>
  <si>
    <t>Aktivnost A100001. RAZVOJ POLJOPRIVREDE</t>
  </si>
  <si>
    <t>postotak uređenosti prema godišnjem planu održavanja</t>
  </si>
  <si>
    <t>4.550
12</t>
  </si>
  <si>
    <t>5
3</t>
  </si>
  <si>
    <t>2.187
232.098</t>
  </si>
  <si>
    <t>broj objekata obuhvaćenih uređenjem</t>
  </si>
  <si>
    <t xml:space="preserve">C4.P4 Unapređivanje prometnih sustava </t>
  </si>
  <si>
    <t>C4.P4-M1 Unapređivanje zračnog prometa</t>
  </si>
  <si>
    <t>broj održanih sastanaka</t>
  </si>
  <si>
    <t>nastavak aktivnosti sukladno planu</t>
  </si>
  <si>
    <t>C4.P4-M6 Unapređivanje biciklističkog prometa</t>
  </si>
  <si>
    <t>Projekt T100018. SOCIALCAR</t>
  </si>
  <si>
    <t>C4.P4-M8 Povećanje sigurnosti sudionika u prometu</t>
  </si>
  <si>
    <t>C4.P5-M1 Poboljšanje komunalne opremljenosti gradskog područja - vodoopskrba i odvodnja</t>
  </si>
  <si>
    <t>C4.P5-M4 Poboljšanje komunalne opremljenosti gradskog područja - gradska groblja</t>
  </si>
  <si>
    <t>broj video snimljenih kilometara nerazvrstanih cesta;
broj geodetski snimljenih kilometara nerazvrstanih cesta</t>
  </si>
  <si>
    <t>C4.P5-M5 Poboljšanje komunalne opremljenosti gradskog područja - zaštita i zbrinjavanje životinja</t>
  </si>
  <si>
    <t>1.150                                40.000</t>
  </si>
  <si>
    <t>C4.P6 Unapređivanje regionalne prometne povezanosti</t>
  </si>
  <si>
    <t>C4.P6-M2 Razvoj integriranog javnog prijevoza</t>
  </si>
  <si>
    <t>100
2</t>
  </si>
  <si>
    <t xml:space="preserve">Ukupno C2. Razvoj ljudskih potencijala </t>
  </si>
  <si>
    <t>PROJEKT K100006. ŽIČARA SLJEME</t>
  </si>
  <si>
    <t>Aktivnost A100006. SUFINANCIRANJE OBNOVE PROČELJA VIŠESTAMBENIH ZGRADA</t>
  </si>
  <si>
    <r>
      <t>održavane površine m</t>
    </r>
    <r>
      <rPr>
        <vertAlign val="superscript"/>
        <sz val="7.5"/>
        <rFont val="Calibri"/>
        <family val="2"/>
      </rPr>
      <t>2</t>
    </r>
  </si>
  <si>
    <t>C5.P2-M1 Poticanje stambenog zbrinjavanja socijalno osjetljivih skupina građana</t>
  </si>
  <si>
    <t>broj stanova u najmu</t>
  </si>
  <si>
    <t>C5.P2-M2 Unapređenje sustava zaštite i spašavanja stanovništva, zaštite od požara i elementarnih nepogoda</t>
  </si>
  <si>
    <t>broj edukacija općih postrojbi Civilne zaštite;
smotriranje i vježbe općih i specijalističkih postrojbi - USAR timovi;
opremanje postrojbi Civilne zaštite</t>
  </si>
  <si>
    <t>Projekt K100001. IZGRADNJA VATROGASNE INFRASTRUKTURE</t>
  </si>
  <si>
    <t>Aktivnost A100015. POTRESNI RIZIK GRADA ZAGREBA</t>
  </si>
  <si>
    <t>provedba planiranih aktivnosti projekta</t>
  </si>
  <si>
    <t>broj novoizgrađenih vatrogasnih postaja</t>
  </si>
  <si>
    <t>broj korisnika usluge: smještaja, 
dnevnog boravka, 
prehrane i dostave, 
pomoći i njege u kući</t>
  </si>
  <si>
    <t>50.000 h</t>
  </si>
  <si>
    <t>12.500 h</t>
  </si>
  <si>
    <t>98.250 h</t>
  </si>
  <si>
    <t>Aktivnost A100016. DOMOVI ZA STARIJE OSOBE - SREDSTVA IZNAD STANDARDA</t>
  </si>
  <si>
    <t>broj dodijeljenih potpora;
broj korisnika</t>
  </si>
  <si>
    <t>21
5.000</t>
  </si>
  <si>
    <t>broj odobrenih projekata i programa;
broj korisnika aktivnosti projekata i programa</t>
  </si>
  <si>
    <t>60
110</t>
  </si>
  <si>
    <t>broj korisnika;
broj edukacija i treniranja;
broj educiranih stručnjaka</t>
  </si>
  <si>
    <t>postotak podmirenja materijalnih i financijskih rashoda ustanova</t>
  </si>
  <si>
    <t>broj financiranih ustanova u kulturi</t>
  </si>
  <si>
    <t>broj premijernih izvedbi;
broj festivala</t>
  </si>
  <si>
    <t>broj korisnika dnevnog boravka; 
broj usluga koje se pružaju u okviru dnevnog boravka</t>
  </si>
  <si>
    <t>broj škola; 
broj učenika; 
broj pomoćnika u nastavi</t>
  </si>
  <si>
    <t>C5.P3-M1 Unapređivanje uvjeta za rad, kvalitete i raznolikosti u djelatnosti kulture</t>
  </si>
  <si>
    <t>100</t>
  </si>
  <si>
    <t>broj korisnika, odnosno realiziranih aktivnosti/projekata</t>
  </si>
  <si>
    <t>postotak objekata dječjih vrtića koji su opremljeni novom opremom (namještaj i uređaji) u odnosu na ukupan broj objekata</t>
  </si>
  <si>
    <t>broj škola
prosječan broj održanih sjednica u mjesecu</t>
  </si>
  <si>
    <t>broj uključenih škola</t>
  </si>
  <si>
    <t xml:space="preserve">50
80-90
80-90
</t>
  </si>
  <si>
    <t>Aktivnost A100009. NABAVA UDŽBENIKA</t>
  </si>
  <si>
    <t>broj škola  i učeničkih domova;                                      
prosječan broj održanih sjednica u mjesecu</t>
  </si>
  <si>
    <t xml:space="preserve">82
6 </t>
  </si>
  <si>
    <t>143
13.000
25.000</t>
  </si>
  <si>
    <t>broj korisnika; 
broj usluga</t>
  </si>
  <si>
    <t xml:space="preserve"> A100001. MEDICINSKA REHABILITACIJA  HRVI-a DOMOVINSKOG RATA</t>
  </si>
  <si>
    <t xml:space="preserve">9  
7   
9 
10.300 </t>
  </si>
  <si>
    <t>Aktivnost A100013. PREVENCIJA ZDRAVLJA HRVATSKI BRANITELJA I HRVI-A DOMOVINSKOG RATA</t>
  </si>
  <si>
    <t>broj korisnika bolničkog liječenja medicinskom rehabilitacijom</t>
  </si>
  <si>
    <t>broj upućenih hrvatskih branitelja na sistematske preglede; 
broj upućenih hrvatskih branitelja na onkološke preglede</t>
  </si>
  <si>
    <t>Aktivnost A100007. SZO ZDRAVI GRAD</t>
  </si>
  <si>
    <t>Aktivnost A100008. GRADSKO DRUŠTVO CRVENOG KRIŽA</t>
  </si>
  <si>
    <t>Aktivnost A100009. INFORMATIVNI CENTAR ZA PREVENCIJU - PU ZAGREBAČKA</t>
  </si>
  <si>
    <t>Aktivnost A100011. NEPREDVIĐENI RASHODI POVEZANI SA ZDRAVSTVOM</t>
  </si>
  <si>
    <t>Aktivnost A100016. OSTALE AKTIVNOSTI IZRAVNO POVEZANE SA ZAŠTITOM ZDRAVLJA</t>
  </si>
  <si>
    <t xml:space="preserve">2.000
18 
25.000 </t>
  </si>
  <si>
    <t>Aktivnost A100022. RAZVOJ DJELATNOSTI ZDRAVSTVENE ZAŠTITE</t>
  </si>
  <si>
    <t xml:space="preserve">20 
30.000 </t>
  </si>
  <si>
    <t xml:space="preserve">90  
4.000 </t>
  </si>
  <si>
    <t>600  
20.000</t>
  </si>
  <si>
    <t>Aktivnost A100032. POLIKLINIKA ZAGREB</t>
  </si>
  <si>
    <t>Aktivnost A100013. PRIJEVOZ DOBROVOLJNIH DAVATELJA KRVI</t>
  </si>
  <si>
    <t>A100026. PARTNERSTVO ZA EU FONDOVE</t>
  </si>
  <si>
    <t>1.000
10.000</t>
  </si>
  <si>
    <t>broj korisnika;
broj edukativnih materijala</t>
  </si>
  <si>
    <t>Aktivnost A100028. PROVOĐENJE MJERA ZDRAVSTVENE EKOLOGIJE</t>
  </si>
  <si>
    <t>Aktivnost A100029. CENTAR ZA ZDRAVLJE MLADIH</t>
  </si>
  <si>
    <t>broj programa;
broj korisnika;
broj usluga</t>
  </si>
  <si>
    <t>Aktivnost A100030. GRAD ZAGREB - PROGRAM PROMICANJA DOJENJA</t>
  </si>
  <si>
    <t>20
60</t>
  </si>
  <si>
    <t>Aktivnost A100031. SLUŽBA ZA MENTALNO ZDRAVLJE I PREVENCIJU OVISNOSTI</t>
  </si>
  <si>
    <t xml:space="preserve">broj korisnika;
broj programa </t>
  </si>
  <si>
    <t>8.000
14.000</t>
  </si>
  <si>
    <r>
      <t xml:space="preserve">H011002 </t>
    </r>
    <r>
      <rPr>
        <sz val="6.5"/>
        <rFont val="Calibri"/>
        <family val="2"/>
      </rPr>
      <t>Javnozdravstveni</t>
    </r>
    <r>
      <rPr>
        <sz val="7"/>
        <rFont val="Calibri"/>
        <family val="2"/>
      </rPr>
      <t xml:space="preserve"> programi - zdravstvene ustanove</t>
    </r>
  </si>
  <si>
    <t>broj korisnika;
broj usluga</t>
  </si>
  <si>
    <t>Aktivnost A100002. POLIKLINIKA ZA ZAŠTITU DJECE I MLADIH GRADA ZAGREBA</t>
  </si>
  <si>
    <t>A100003. HITNA STOMATOLOŠKA SLUŽBA</t>
  </si>
  <si>
    <t xml:space="preserve">broj korisnika;
broj usluga </t>
  </si>
  <si>
    <t>Aktivnost A100013. ZDRAVSTVENE USTANOVE - ORGANIZIRANJE POSEBNIH DEŽURSTAVA U GRADU</t>
  </si>
  <si>
    <t>Projekt K100006. KAPITALNA ULAGANJA U ZDRAVSTVENE USTANOVE - DECENTRALIZIRANE FUKCIJE</t>
  </si>
  <si>
    <t xml:space="preserve">zbog specifičnost aktivnosti pokazatelj nije moguće izraziti </t>
  </si>
  <si>
    <t>15
1.200
1.800</t>
  </si>
  <si>
    <t>2.845
27.500</t>
  </si>
  <si>
    <t>18.950
47.750</t>
  </si>
  <si>
    <t xml:space="preserve">3.300                                    
27.500 </t>
  </si>
  <si>
    <t>4.200           
10.000</t>
  </si>
  <si>
    <t>C5.P3-M4 Razvoj sportske infrastrukture i sportske kulture</t>
  </si>
  <si>
    <t>Aktivnost A100003. POTPORA VRHUNSKOM SPORTU</t>
  </si>
  <si>
    <t>A100011. REKREACIJSKI CENTAR BUNDEK</t>
  </si>
  <si>
    <t>Aktivnost A100004. PODIZANJE KVALITETE ŽIVOTA DJECE HRVATSKIH BRANITELJA</t>
  </si>
  <si>
    <t>broj djece koja ostvaruju pravo na besplatno ljetovanje; 
broj djece koja su ostvarila pravo na prigodne poklon pakete za Sv. Nikolu i Uskrs</t>
  </si>
  <si>
    <t>broj termina održanih savjetovanja; 
broj osoba koje su se koristile uslugama savjetovanja</t>
  </si>
  <si>
    <t>Aktivnost A100012. ZAKLADA ZA ŽRTVE RATNOG ZLOČINA SILOVANJA U DOMOVINSKOM RATU</t>
  </si>
  <si>
    <t>Aktivnost A100016. USTANOVA ZA SVEOBUHVATNU SKRB O HRVATSKIM BRANITELJIMA</t>
  </si>
  <si>
    <t>C5.P3-M6 Unapređivanje razvoja tehničke kulture</t>
  </si>
  <si>
    <t>broj realiziranih programa;
broj udruga, klubova i saveza tehničke kulture koji provode programe;
broj korisnika programa</t>
  </si>
  <si>
    <t>C5.P3-M7 Uspostavljanje i razvoj centara za mlade</t>
  </si>
  <si>
    <t>C6.P1 Unapređenje i promicanje ljudskih prava i razvoj civilnog društva</t>
  </si>
  <si>
    <t>C6.P1-M1 Aktivno promicanje ljudskih prava</t>
  </si>
  <si>
    <t>broj programa/projekata u partnerstvu između Zagreba i braniteljskih udruga; 
broj obrazovno-sportskih programa braniteljskih udruga; 
broj programa pomoći članovima udruge; 
broj programa pomoći za unapređivanje kvalitete života članovima obitelji identificiranih hrvatskih branitelja; 
jednokratne financijske potpore i obilježavanje Dana branitelja</t>
  </si>
  <si>
    <t>C6.P2-M2 Unapređenje sustava za pripremu i provedbu projekata sufinanciranih iz financijskih instrumenata Europske unije i drugih međunarodnih izvora</t>
  </si>
  <si>
    <t>Projekt T100035. URBAN MANUFACTURING - INTERREG EUROPE</t>
  </si>
  <si>
    <t>C6.P3 Učinkovito upravljanje  prostorom Grada i gradskom imovinom</t>
  </si>
  <si>
    <t>C6.P3-M1 Unapređivanje katastarskih i zemljišnih evidencija</t>
  </si>
  <si>
    <t>C6.P4-M2 Unapređivanje komunikacije i protoka informacija između gradskih upravnih tijela, institucija i javnih poduzeća i građana</t>
  </si>
  <si>
    <t xml:space="preserve">Aktivnost A100004. STRATEGIJA RAZVOJA URBANE AGLOMERACIJE ZAGREB </t>
  </si>
  <si>
    <t>broj održanih manifestacija i sajmova za promicanje obrtništva i poduzetništva;
broj sudionika</t>
  </si>
  <si>
    <t xml:space="preserve">C6.P5-M2 Unapređivanje regionalne i međunarodne suradnje </t>
  </si>
  <si>
    <t>broj sufinanciranih programa/ projekata; 
broj udruga koje djeluju na području međugradske i međunarodne suradnje</t>
  </si>
  <si>
    <t>10
20</t>
  </si>
  <si>
    <t xml:space="preserve">Projekt T100003. E-ZAGREB </t>
  </si>
  <si>
    <t>Aktivnost A100010. RAZVOJ SUSTAVA ZA UPRAVLJANJE POSLOVNIM PROCESIMA</t>
  </si>
  <si>
    <t xml:space="preserve">C4.P2-M4 Povećanje kvalitete postojećih i uređenje novih javnih gradskih prostora </t>
  </si>
  <si>
    <t>90%</t>
  </si>
  <si>
    <r>
      <t>Aktivnost A100001. ZAGREBFORUM</t>
    </r>
  </si>
  <si>
    <t>Aktivnost A100011. POTPORE MALE VRIJEDNOSTI ZA SUBVENCIONIRANJE SADRŽAJA U ELEKTRONIČKIM PUBLIKACIJAMA</t>
  </si>
  <si>
    <t>Aktivnost A100002. ZBRINJAVANJE ŽIVOTINJA S JAVNIH POVRŠINA</t>
  </si>
  <si>
    <t>broj akcija zbrinjavanja</t>
  </si>
  <si>
    <t>24
12</t>
  </si>
  <si>
    <r>
      <t xml:space="preserve">C3.P1-M1 </t>
    </r>
    <r>
      <rPr>
        <sz val="7"/>
        <rFont val="Calibri"/>
        <family val="2"/>
      </rPr>
      <t xml:space="preserve">Uspostava i upravljanje jedinstvenim gradskim informacijskim sustavom i </t>
    </r>
    <r>
      <rPr>
        <sz val="6"/>
        <rFont val="Calibri"/>
        <family val="2"/>
      </rPr>
      <t>komunikacijskom</t>
    </r>
    <r>
      <rPr>
        <sz val="7"/>
        <rFont val="Calibri"/>
        <family val="2"/>
      </rPr>
      <t xml:space="preserve"> strategijom o okolišu </t>
    </r>
  </si>
  <si>
    <t>C3.P1-M10 Razvijanje mehanizama provedbe zaštite od buke</t>
  </si>
  <si>
    <t>C3.P1-M11 Unapređivanje sustava cjelovitog gospodarenja otpadom</t>
  </si>
  <si>
    <t>C3.P2 Održivo gospodarenje energijom</t>
  </si>
  <si>
    <r>
      <t>C3.P2-M</t>
    </r>
    <r>
      <rPr>
        <sz val="7"/>
        <rFont val="Calibri"/>
        <family val="2"/>
      </rPr>
      <t>4 Unapređenje javnog rasvjetnog sustava</t>
    </r>
  </si>
  <si>
    <r>
      <t xml:space="preserve">C3.P2-M5 Uspostava i upravljanje jedinstvenim energetskim sustavom i </t>
    </r>
    <r>
      <rPr>
        <sz val="6"/>
        <rFont val="Calibri"/>
        <family val="2"/>
      </rPr>
      <t>komunikacijskom</t>
    </r>
    <r>
      <rPr>
        <sz val="7"/>
        <rFont val="Calibri"/>
        <family val="2"/>
      </rPr>
      <t xml:space="preserve"> strategijom o energiji i klimi </t>
    </r>
  </si>
  <si>
    <t>C4.P1-M1 Cjelovito planiranje  razvoja prostora Grada Zagreba</t>
  </si>
  <si>
    <t xml:space="preserve">broj sufinanciranih programa </t>
  </si>
  <si>
    <t>C3.P1-M5 Geotehnička i geoseizmička mikrozonacija</t>
  </si>
  <si>
    <t xml:space="preserve">C3.P1-M6 Razvijanje mehanizama zaštite bioraznolikosti </t>
  </si>
  <si>
    <t>16 X 50.000,00 kn
1 X 50.000,00 kn
2 X 12.000,00 kn</t>
  </si>
  <si>
    <t xml:space="preserve">C3.P1 Zaštita prirode, očuvanje i unapređivanje kvalitete okoliša </t>
  </si>
  <si>
    <t>00501</t>
  </si>
  <si>
    <t>Aktivnost A100007. NERASPOREĐENA INTERVENTNA SREDSTVA ZA ODRŽAVANJE JAVNIH POVRŠINA</t>
  </si>
  <si>
    <t>00502</t>
  </si>
  <si>
    <t>Aktivnost A100004. ODRŽAVANJE NERAZVRSTANIH CESTA</t>
  </si>
  <si>
    <t>C4.P4-M2 Integracija i poboljšanje  ulične i cestovne mreže</t>
  </si>
  <si>
    <t>C3.P1-M8 Zaštita i poboljšanje kvalitete zraka</t>
  </si>
  <si>
    <t xml:space="preserve">Aktivnost A100001. POSLOVI STATISTIKE </t>
  </si>
  <si>
    <t>aktivnost A100001. odvodnja atmosferskih voda</t>
  </si>
  <si>
    <t>Aktivnost A1000002. ČIŠĆENJE JAVNIH POVRŠINA</t>
  </si>
  <si>
    <t>Aktivnost A100005. STIPENDIJE GRADA ZAGREBA ZA UČENIKE I STUDENTE S INVALITITETOM</t>
  </si>
  <si>
    <t>Aktivnost A100003 ODRŽAVANJE JAVNIH POVRŠINA</t>
  </si>
  <si>
    <t>broj projekata</t>
  </si>
  <si>
    <t>postotak provedbe aktivnosti prema ugovoru</t>
  </si>
  <si>
    <t>Projekt T100008. POSLOVI I AKTIVNOSTI ZAŠTITE ZRAKA</t>
  </si>
  <si>
    <t>P051002 Promet i javni prijevoz</t>
  </si>
  <si>
    <t>Aktivnost A100003. ZRAČNA LUKA ZAGREB</t>
  </si>
  <si>
    <t>P101001 Potpore za slučaj elementarnih nepogoda</t>
  </si>
  <si>
    <t>40 
200</t>
  </si>
  <si>
    <t>broj korisnika</t>
  </si>
  <si>
    <t>Projekt T100006. ZAGREB CRAFTS</t>
  </si>
  <si>
    <t xml:space="preserve">Projekt T100004.  GREENWAY ZAGREB/DG02 - SAVSKA RUTA </t>
  </si>
  <si>
    <t>Projekt T100005. BICIKLISTIČKA MAGISTRALA - ZAGREB ISTOK</t>
  </si>
  <si>
    <t xml:space="preserve">Aktivnost A100005. CJELOŽIVOTNO OBRAZOVANJE ODRASLIH </t>
  </si>
  <si>
    <t>Aktivnost A100007. IZVANNASTAVNE I OSTALE AKTIVNOSTI</t>
  </si>
  <si>
    <t>Projekt K100005. ODRŽAVANJE I OPREMANJE OSNOVNIH ŠKOLA ZA POBOLJŠANJE STANDARDA</t>
  </si>
  <si>
    <t>Aktivnost A100003. IZVANNASTAVNE I OSTALE AKTIVNOSTI</t>
  </si>
  <si>
    <t xml:space="preserve">Aktivnost A100010. REDOVNA DJELATNOST SREDNJIH ŠKOLA I UČENIČKIH DOMOVA </t>
  </si>
  <si>
    <t>Aktivnost A100006. ČLANSKE ISKAZNICE KNJIŽNICA GRADA ZAGREBA DJECI I UČENICIMA GRADA ZAGREBA</t>
  </si>
  <si>
    <t>Aktivnost A100007. HISTRIONSKI DOM</t>
  </si>
  <si>
    <t>Aktivnost A100008. CENTAR ZA PROMICANJE TOLERANCIJE I OČUVANJE SJEĆANJA NA HOLOKAUST</t>
  </si>
  <si>
    <t>F041001 Sportski programi</t>
  </si>
  <si>
    <t>Aktivnost A100008. PROGRAMSKO KORIŠTENJE SPORTSKIH OBJEKATA PREKO GRADSKOG UREDA</t>
  </si>
  <si>
    <t>Aktivnost A100010. UPRAVLJANJE MONTAŽNO-DEMONTAŽNIM TRIBINAMA</t>
  </si>
  <si>
    <t>H011001 Opći javnozdravstveni programi</t>
  </si>
  <si>
    <t>Aktivnost A100018. PALIJATIVNA SKRB</t>
  </si>
  <si>
    <t>Aktivnost A100033. PREVENCIJA I RANO OTKRIVANJE ZLOĆUDNIH TUMORA KOŽE "DJELUJ SADA"</t>
  </si>
  <si>
    <t>Aktivnost A100034. HITNA MEDICINSKA POMOĆ NA MOTOCIKLU NA PODRUČJU GRADA</t>
  </si>
  <si>
    <t>Aktivnost A100035. SAVJETOVALIŠTE ZA PREHRANU GRADA ZAGREBA</t>
  </si>
  <si>
    <t>Aktivnost A100036. PREVENCIJA I SUZBIJANJE ZLOUPORABE DROGA TE DRUGIH OBLIKA OVISNOSTI</t>
  </si>
  <si>
    <t>Projekt T100001. CROSSCARE-INTERREG SLO - HRV</t>
  </si>
  <si>
    <t>Aktivnost A100001. BOLNICA U KUĆI I FIZIKALNA TERAPIJA I REHABILITACIJA OSOBA S INVALIDITETOM</t>
  </si>
  <si>
    <t>Aktivnost A100012. ZAŠTITA MENTALNOG ZDRAVLJA</t>
  </si>
  <si>
    <t>C3.P1-M3 Razvijanje mehanizama očuvanja šumskih predjela i zaštićenih dijelova parkovne arhitekture</t>
  </si>
  <si>
    <t>Projekt K100005. OSTALE AKTIVNOSTI POVEZNE S GRADNJOM OBJEKATA I UREĐAJA KOMUNALNE INFRASTRUKTURE</t>
  </si>
  <si>
    <t>Aktivnost A100001. SEMAFORIZACIJA</t>
  </si>
  <si>
    <t>Aktivnost A100005. PODBREŽJE</t>
  </si>
  <si>
    <t>94
601
498</t>
  </si>
  <si>
    <t xml:space="preserve">broj poslovnih prostora;
broj garaža;
broj parkirnih garažnih mjesta </t>
  </si>
  <si>
    <t>Aktivnost A100007. SUDJELOVANJE UDRUGA U SUSTAVU ZAŠTITE I SPAŠAVANJA</t>
  </si>
  <si>
    <t>Aktivnost A100016. CENTAR ZA RUKOVOĐENJE I KOORDINACIJU OPERATIVNIH SNAGA GZ</t>
  </si>
  <si>
    <t>Aktivnost A100017. PROCJENA UGROŽENOSTI OD POŽARA</t>
  </si>
  <si>
    <t>Aktivnost A100010. OSTALE AKTIVNOSTI IZRAVNO POVEZANE SA SOCIJALNOM ZAŠTITOM</t>
  </si>
  <si>
    <t>Aktivnost A100022. SUFINANCIRANJE SMJEŠTAJA ZA STARIJE OSOBE</t>
  </si>
  <si>
    <t>Aktivnost A100018. CENTAR ZA PRUŽANJE USLUGA U ZAJEDNICI NOVI JELKOVEC</t>
  </si>
  <si>
    <t>02301</t>
  </si>
  <si>
    <t>02401</t>
  </si>
  <si>
    <t>broj djece</t>
  </si>
  <si>
    <t>02601</t>
  </si>
  <si>
    <t>Aktivnost 100019. HUMANITARNE AKTIVNOSTI U SKLOPU MEĐUGRADSKE I MEĐUNARODNE SURADNJE</t>
  </si>
  <si>
    <t>Aktivnost 100023. AKTIVNOSTI  VEZANE UZ SURADNJU GRADA ZAGREBA NA MEĐUGRADSKOJ I MEĐUNARODNOJ RAZINI</t>
  </si>
  <si>
    <t>Aktivnost 100024. SPORAZUM O SURADNJI - HRVATSKA POMAŽE</t>
  </si>
  <si>
    <t>Aktivnost A100010. PRIJEVOZ ČLANOVA OBITELJI SMRTNO STRADALIH, ZATOČENIH I NESTALIH HRVATSKIH BRANITELJA</t>
  </si>
  <si>
    <t>broj korisnika besplatnog prijevoza</t>
  </si>
  <si>
    <t>broj održanih terapeutskih programa;
broj održanih radionica</t>
  </si>
  <si>
    <t>15
4</t>
  </si>
  <si>
    <t>Aktivnost A100008. SURADNJA GRADA ZAGREBA SA SVEUČILIŠTEM U ZAGREBU I HAZU</t>
  </si>
  <si>
    <t>provedba aktivnosti projekta</t>
  </si>
  <si>
    <t>broj donesenih urbanističkih planova</t>
  </si>
  <si>
    <t>broj sufinanciranih humanitarnih aktivnosti</t>
  </si>
  <si>
    <t>postotak odrađenih aktivnosti</t>
  </si>
  <si>
    <t>realizacija projekta</t>
  </si>
  <si>
    <t>metara kvadratnih asfalta; parkirnih mjesta</t>
  </si>
  <si>
    <t xml:space="preserve">400 
200 </t>
  </si>
  <si>
    <t xml:space="preserve">broj projekata </t>
  </si>
  <si>
    <t>Projekt T100001. URBAN-E</t>
  </si>
  <si>
    <t>broj posjetitelja;
broj korisnika edukacija</t>
  </si>
  <si>
    <t>broj uklonjenih lešina životinja;                                                nusproizvod životinjskog podrijetla u kg</t>
  </si>
  <si>
    <t>20</t>
  </si>
  <si>
    <t xml:space="preserve">daljnje ažuriranje procjene  i plana zaštite od požara </t>
  </si>
  <si>
    <t>provedba aktivnosti izrade procjene ugroženosti od požara</t>
  </si>
  <si>
    <t>Projekt T100002.
OBRTNIČKI CENTAR S UČILIŠTEM</t>
  </si>
  <si>
    <t>Projekt T100001. STRATEŠKO PLANIRANJE I PROJEKTIRANJE</t>
  </si>
  <si>
    <t>plaćanje godišnje zakupnine i operativnih troškova sukladno Sporazumu o zajedničkom financiranju</t>
  </si>
  <si>
    <t xml:space="preserve">postotak provedbe predimvesticijskih aktivnosti </t>
  </si>
  <si>
    <t>broj nezaposlenih osoba koji su završili informatičko obrazovanje</t>
  </si>
  <si>
    <t xml:space="preserve">postotak provedbe sufinanciranja  naknade prema Sporazumu </t>
  </si>
  <si>
    <t xml:space="preserve">postotak realizacije planiranih subvencija za  sufinanciranje dijela operativnih troškova trgovačkog društva Integrirani promet zagrebačkog područja;
broj izrađene dokumentacije za implementaciju sustava </t>
  </si>
  <si>
    <t>broj obrtnika uključen u projekt</t>
  </si>
  <si>
    <t>broj projekata ostvaren sa znanstveno-istraživačkim institucijama</t>
  </si>
  <si>
    <t>broj priključaka za reguliranje statusa na komunalne vodne građevine;
broj novih priključaka na komunalne vodne građevine</t>
  </si>
  <si>
    <t>Projekt T100042. TOGETHER (Interreg Central Europe)</t>
  </si>
  <si>
    <t>postotak provedbe aktivnosti iz projekta u skladu s projektnom dinamikom</t>
  </si>
  <si>
    <t>broj izrađenih strategija, planova i programa</t>
  </si>
  <si>
    <t>4. faza</t>
  </si>
  <si>
    <t>rezervirana sredstva za slučaj elementarne nepogode</t>
  </si>
  <si>
    <t>25
50</t>
  </si>
  <si>
    <t>145
11.000</t>
  </si>
  <si>
    <t>broj korisnika smještaja;
broj korisnika boravka</t>
  </si>
  <si>
    <t>6</t>
  </si>
  <si>
    <t>podmireni troškovi zakupa</t>
  </si>
  <si>
    <t>1.500
4</t>
  </si>
  <si>
    <t>C3.P1-M9 Zaštita i poboljšanje kakvoće površinskih i podzemnih voda</t>
  </si>
  <si>
    <t>C3.P2-M3 Sigurnost i diversifikacija energetske opskrbe Grada</t>
  </si>
  <si>
    <t>C5.P2-M5 Kvalitetnije uključivanje djece i mladih s teškoćama u razvoju u život zajednice</t>
  </si>
  <si>
    <t>C6.P5-M1 Koordinacija zajedničkih razvojnih aktivnosti i programa Grada Zagreba s jedinicama lokalne i područne samouprave u funkcionalnom području (okruženju)</t>
  </si>
  <si>
    <t>15
15
10
5
200
4.000</t>
  </si>
  <si>
    <t>30
30
3</t>
  </si>
  <si>
    <t>broj stipendista - učenika;
broj stipendista -  studenata;
broj stipendista - studenata poslijediplomskih studija</t>
  </si>
  <si>
    <t>Aktivnost A100007. OSOBE S INVALIDITETOM - SUFINANCIRANJE PROJEKATA UGOVORENIH IZ PROGRAMA I FONDOVA EUROPSKE UNIJE</t>
  </si>
  <si>
    <t>broj sklopljenih ugovora o sufinanciranju</t>
  </si>
  <si>
    <t>Aktivnost A100017. SOCIJALNA ZAŠTITA - SUFINANCIRANJE PROJEKATA UGOVORENIH IZ PROGRAMA I FONDOVA EUROPSKE UNIJE</t>
  </si>
  <si>
    <t>8</t>
  </si>
  <si>
    <t>9</t>
  </si>
  <si>
    <t>broj statističkih priopćenja
broj publikacija;
broj ljetopisa</t>
  </si>
  <si>
    <t>C2.P1 Zagreb - grad znanja i sveučilišni grad</t>
  </si>
  <si>
    <t>C2.P1-M2 Razvoj suradnje znanstvene/ akademske zajednice, javnog sektora, poslovnih subjekata i civilnog društva</t>
  </si>
  <si>
    <t>Aktivnost A100003. SURADNJA SA SVEUČILIŠTEM U ZAGREBU I ZNANSTVENO-ISTRAŽIVAČKIM INSTITUCIJAMA</t>
  </si>
  <si>
    <t>broj izrađenih studija</t>
  </si>
  <si>
    <t>Projekt T100004. PRIVREMENI OBLICI KORIŠTENJA OBALE I OKOLNOG PODRUČJA RIJEKE SAVE</t>
  </si>
  <si>
    <t>broj održanih radionica, edukacija, sastanaka;
broj izložbi i promocija;
broj tiskanih publikacija i infobrošura</t>
  </si>
  <si>
    <t>Aktivnost A100005.
PRIKLJUČENJE NA KOMUNALNE VODNE GRAĐEVINE</t>
  </si>
  <si>
    <t>broj odobrenih kredita poduzetnicima uz subvenciju kamata;
broj odobrenih potpora obrtnicima;
broj dodijeljenih potpora za društveno poduzetništvo; 
broj dodijeljenih potpora za internacionalizaciju poslovanja malih i srednjih poduzetnika</t>
  </si>
  <si>
    <t>broj samozaposlenih pokretanjem vlastitog posla (mladi, žene, teže zapošljive osobe); 
broj dodijeljenih potpora inovatorima</t>
  </si>
  <si>
    <t>25  
32</t>
  </si>
  <si>
    <t>Aktivnost A100012. REDOVNA DJELATNOST OSNOVNIH ŠKOLA</t>
  </si>
  <si>
    <t xml:space="preserve">broj sufinanciranih projekata koji promiču cjeloživotno obrazovanje </t>
  </si>
  <si>
    <t>broj sufinanciranih projekata</t>
  </si>
  <si>
    <t>29.000</t>
  </si>
  <si>
    <t>broj izvedbi</t>
  </si>
  <si>
    <t>sufinanciranje materijalnih i financijskih rashoda</t>
  </si>
  <si>
    <t>7
20</t>
  </si>
  <si>
    <t>oko 44.000</t>
  </si>
  <si>
    <t>17 do 20</t>
  </si>
  <si>
    <t>950
115
45.000</t>
  </si>
  <si>
    <t>broj sufinanciranih udruga</t>
  </si>
  <si>
    <t>50</t>
  </si>
  <si>
    <t>broj sufinanciranih programa/ projekata udruga mladih ili udruga za mlade</t>
  </si>
  <si>
    <r>
      <rPr>
        <sz val="7"/>
        <rFont val="Calibri"/>
        <family val="2"/>
      </rPr>
      <t xml:space="preserve">C1.P3-M1 Održivo gospodarenje </t>
    </r>
    <r>
      <rPr>
        <sz val="6"/>
        <rFont val="Calibri"/>
        <family val="2"/>
      </rPr>
      <t>poljoprivrednim</t>
    </r>
    <r>
      <rPr>
        <sz val="7"/>
        <rFont val="Calibri"/>
        <family val="2"/>
      </rPr>
      <t xml:space="preserve"> i šumskim zemljištem</t>
    </r>
  </si>
  <si>
    <r>
      <t>broj stečenih m</t>
    </r>
    <r>
      <rPr>
        <vertAlign val="superscript"/>
        <sz val="8"/>
        <rFont val="Calibri"/>
        <family val="2"/>
      </rPr>
      <t>2</t>
    </r>
  </si>
  <si>
    <r>
      <t xml:space="preserve">C4.P5 Unapređivanje </t>
    </r>
    <r>
      <rPr>
        <sz val="6.5"/>
        <rFont val="Calibri"/>
        <family val="2"/>
      </rPr>
      <t>insfrastrukturnih</t>
    </r>
    <r>
      <rPr>
        <sz val="7"/>
        <rFont val="Calibri"/>
        <family val="2"/>
      </rPr>
      <t xml:space="preserve"> sustava</t>
    </r>
  </si>
  <si>
    <r>
      <t xml:space="preserve">C6.P5 Jačanje </t>
    </r>
    <r>
      <rPr>
        <sz val="6.5"/>
        <rFont val="Calibri"/>
        <family val="2"/>
      </rPr>
      <t>međužupanijske</t>
    </r>
    <r>
      <rPr>
        <sz val="7"/>
        <rFont val="Calibri"/>
        <family val="2"/>
      </rPr>
      <t xml:space="preserve"> suradnje te međunarodne povezanosti i </t>
    </r>
    <r>
      <rPr>
        <sz val="6.5"/>
        <rFont val="Calibri"/>
        <family val="2"/>
      </rPr>
      <t>prepoznatljivosti</t>
    </r>
    <r>
      <rPr>
        <sz val="7"/>
        <rFont val="Calibri"/>
        <family val="2"/>
      </rPr>
      <t xml:space="preserve"> Grada</t>
    </r>
  </si>
  <si>
    <t>Projekt K100004. TERME ZAGREB</t>
  </si>
  <si>
    <t>Projekt T100003. GRADSKE MJERNE POSTAJE ZA MJERENJE KVALITETE ZRAKA</t>
  </si>
  <si>
    <t>Projekt K100007. PROČIŠĆAVANJE OTPADNIH VODA</t>
  </si>
  <si>
    <t>Projekt T100001. AKTIVNOSTI I MJERE U VEZI S  GOSPODARENJEM OTPADOM</t>
  </si>
  <si>
    <t>Projekt K100004. CENTAR ZA GOSPODARENJE OTPADOM</t>
  </si>
  <si>
    <t>Aktivnost A100011. INFORMATIZACIJA GRADSKIH ZDRAVSTVENIH USTANOVA</t>
  </si>
  <si>
    <t>02501</t>
  </si>
  <si>
    <t>2021.</t>
  </si>
  <si>
    <t>broj organiziranih edukacija</t>
  </si>
  <si>
    <t>U skladu s rezultatima sektorskih dijaloga s ITU ministarstvom i kriterijima za ocjenjivanje</t>
  </si>
  <si>
    <t>nadogradnja sustava za  snimanje</t>
  </si>
  <si>
    <t>Aktivnost A100003. PRAVNA KLINIKA</t>
  </si>
  <si>
    <t>postotak provedenih aktivnosti u projektu</t>
  </si>
  <si>
    <t>broj usvojenih mjesečnih izvješća o radu</t>
  </si>
  <si>
    <t>2601</t>
  </si>
  <si>
    <t>postotak ostvarenih suradnji i partnerstva</t>
  </si>
  <si>
    <t>600  
300</t>
  </si>
  <si>
    <t>250
500</t>
  </si>
  <si>
    <t>200
450</t>
  </si>
  <si>
    <t xml:space="preserve">180
80
60
20
20 </t>
  </si>
  <si>
    <t>102
381
325</t>
  </si>
  <si>
    <t>25
51
45</t>
  </si>
  <si>
    <t>36
233
175</t>
  </si>
  <si>
    <t>broj prenamjenjenih objekata</t>
  </si>
  <si>
    <t xml:space="preserve"> -</t>
  </si>
  <si>
    <t>60/127</t>
  </si>
  <si>
    <t>113
7</t>
  </si>
  <si>
    <t>116
103
122</t>
  </si>
  <si>
    <t>broj škola 
broj učenika uključenih u shemu</t>
  </si>
  <si>
    <t>92
50.440</t>
  </si>
  <si>
    <t>broj učenika Grada Zagreba i učenika srednjih škola izvan Grada Zagreba a imaju prebivalište u Gradu Zagrebu obuhvaćenih financiranjem nabave udžbenika</t>
  </si>
  <si>
    <t>broj škola i učeničkih domova 
broj učenika uključenih u shemu</t>
  </si>
  <si>
    <t>48
24.876</t>
  </si>
  <si>
    <t>02502</t>
  </si>
  <si>
    <t xml:space="preserve">71 / 1.190
50.000
14.000
162
</t>
  </si>
  <si>
    <t>broj klubova;
broj saveza</t>
  </si>
  <si>
    <t>7.800
(60 portala)</t>
  </si>
  <si>
    <t>Aktivnost A100009. SPORT ZA SVE</t>
  </si>
  <si>
    <t>broj rekreativnih grupa, 
broj bazena na kojima se odvijaju aktivnosti</t>
  </si>
  <si>
    <t>70
3</t>
  </si>
  <si>
    <t>Projekt T100006. NEET POTPORA MLADIMA ZA UKLJUČIVANJE NA TRŽIŠTU RADA</t>
  </si>
  <si>
    <t>broj uključenih mladih</t>
  </si>
  <si>
    <t>Aktivnost A100005. PUBLIKACIJA GRADA ZAGREBA</t>
  </si>
  <si>
    <t>broj skupova podataka u ZG geoportalu;
broj servisa u ZG geoportalu;
broj pojedinačnih ulaza u ZG geoportal</t>
  </si>
  <si>
    <t>25
9
68.000</t>
  </si>
  <si>
    <t>1.550
2.420.000</t>
  </si>
  <si>
    <t>3 / 13</t>
  </si>
  <si>
    <t xml:space="preserve">broj promidžbenih aktivnosti;
broj grupa proizvoda s dodanom vrijednošću </t>
  </si>
  <si>
    <t>7 / 1</t>
  </si>
  <si>
    <t>površina šuma na kojoj se provodi monitoring zdravstvenog stanja u ha;
broj pokusnih  ploha;
broj hitnih intervencija uklanjanja stabala</t>
  </si>
  <si>
    <t xml:space="preserve">19.200
5
4
</t>
  </si>
  <si>
    <t xml:space="preserve">broj korisnika edukacija;                                                                                                                 broj  manifestacija                              </t>
  </si>
  <si>
    <t>2
3
1</t>
  </si>
  <si>
    <t>50 / 8.460</t>
  </si>
  <si>
    <t>broj prijavljenih projekata;
broj održanih radionica i edukativnih programa / broj manifestacija u lovstvu</t>
  </si>
  <si>
    <t>13 / 7 / 2</t>
  </si>
  <si>
    <t>broj financiranih programa- projekata;
broj liječenih ranjenih;
broj kastracije-sterilizacije</t>
  </si>
  <si>
    <t>10 / 400 / 170</t>
  </si>
  <si>
    <t>P 1004. Poljoprivreda</t>
  </si>
  <si>
    <t xml:space="preserve">344.000
9.500 </t>
  </si>
  <si>
    <t>izrađena Strategija Zelene infrastrukture Grada Zagreba;
izrađen Akcijski plan Zelene infrastrukture Grada Zagreba; izrađeni novi projektni prijedlozi i dokumentacija</t>
  </si>
  <si>
    <t>2/40  
12 projekata</t>
  </si>
  <si>
    <t>broj sufinanciranih projekata/programa iz područja zaštite zdravlja; 
broj direktnih korisnika</t>
  </si>
  <si>
    <t>broj pregleda:
 broj  korisnika</t>
  </si>
  <si>
    <t>47.366
47.366</t>
  </si>
  <si>
    <t>broj prava na besplatni prijevoz</t>
  </si>
  <si>
    <t>4.310 korisnika</t>
  </si>
  <si>
    <t>broj korisnika
broj usluga</t>
  </si>
  <si>
    <t>1500 korisnika
2.600 usluga</t>
  </si>
  <si>
    <t>50
50</t>
  </si>
  <si>
    <t>100
100 uz angažman 3 osposobljena medijatora</t>
  </si>
  <si>
    <t>1. 250 korisnika u tretmanu
2. 430 korisnika u tretmanu</t>
  </si>
  <si>
    <t>Financira se iz sredstava EU</t>
  </si>
  <si>
    <t xml:space="preserve">310
74  </t>
  </si>
  <si>
    <t>4.000
73
1.900
380</t>
  </si>
  <si>
    <t>broj korisnika socijalnih usluga i smještaja</t>
  </si>
  <si>
    <t>27
30
3</t>
  </si>
  <si>
    <t xml:space="preserve">broj prevezene djece s teškoćama;
broj prevezenih odraslih osoba s invaliditetom;
</t>
  </si>
  <si>
    <t>50
70 
cca 1.500</t>
  </si>
  <si>
    <t>500
20
170</t>
  </si>
  <si>
    <t>broj korisnika;
broj dodijeljenih pasa</t>
  </si>
  <si>
    <t>500
30</t>
  </si>
  <si>
    <t>broj korisnika smještaja  
broj korisnika boravka</t>
  </si>
  <si>
    <t>broj korisnika usluge smještaja;
broj korisnika  boravka</t>
  </si>
  <si>
    <t>10.500
12.100
320
70
500
3.000</t>
  </si>
  <si>
    <t>broj korisnika savjetovanja</t>
  </si>
  <si>
    <t>50
5</t>
  </si>
  <si>
    <t xml:space="preserve">usklađivanje baze podataka  postojećih slojeva (layera) i produžetak godišnjih licencija GIS aplikacije i sustava za praćenje i navođenje vozila UHS-a </t>
  </si>
  <si>
    <t>izrada građevinske dokumentacije, izgradnja objekta</t>
  </si>
  <si>
    <t>Projekt T100002. URBforDAN</t>
  </si>
  <si>
    <t xml:space="preserve"> 02301</t>
  </si>
  <si>
    <t>Aktivnost A100019. ZET - PRIJEVOZ</t>
  </si>
  <si>
    <t>Projekt T100030. PROJEKT "A.S.A.P. Sistemski pistup počiniteljima"</t>
  </si>
  <si>
    <t xml:space="preserve">Aktivnost A100019. CENTAR ZA REHABILITACIJU GLUHIH I TEŽE NAGLUHIH OSOBA  </t>
  </si>
  <si>
    <t>30
5</t>
  </si>
  <si>
    <t>20
5</t>
  </si>
  <si>
    <t>30
3</t>
  </si>
  <si>
    <t>15</t>
  </si>
  <si>
    <t>postotak realiziranih predinvesticijskih aktivnosti</t>
  </si>
  <si>
    <t>postotak realizacije projekta</t>
  </si>
  <si>
    <t>40
1000
12 
12</t>
  </si>
  <si>
    <t>Aktivnost A100004. POTPORE PODUZETNICIMA PREKO ZAGREBAČKOG INOVACIJSKOG CENTRA d.o.o.</t>
  </si>
  <si>
    <t>15
1.400.000</t>
  </si>
  <si>
    <t>Aktivnost A100008. AKCELERATORSKI PROGRAM</t>
  </si>
  <si>
    <t>Aktivnost 100003.ZAGREBAČKI INOVACIJSKI CENTAR d.o.o.</t>
  </si>
  <si>
    <t xml:space="preserve">Aktivnost A100001.PODIZANJE KONKURENTNOSTI U TURIZMU </t>
  </si>
  <si>
    <t>broj projekata i elaborata iz područja zaštite zraka i izvještaja o mjerenju i praćenju kvalitete zraka</t>
  </si>
  <si>
    <t>broj ugovora po kojima se isplaćuje naknada za umanjenu:
1. kakvoću življenja
2. tržišnu vrijednost nekretnina</t>
  </si>
  <si>
    <t>Projekt T100002. IZOBRAZNO-INFORMATIVNE AKTIVNOSTI - STAVI PRAVU STVAR NA PRAVO MJESTO</t>
  </si>
  <si>
    <t>10
1
1</t>
  </si>
  <si>
    <t xml:space="preserve">
'500
43.500 kom
50</t>
  </si>
  <si>
    <t>broj energetski obnovljenih javnih zgrada</t>
  </si>
  <si>
    <t>10
4</t>
  </si>
  <si>
    <t>170
1.500</t>
  </si>
  <si>
    <t>izrada podloga za brend strategiju</t>
  </si>
  <si>
    <t>75
5
1</t>
  </si>
  <si>
    <t>1
0
1
1</t>
  </si>
  <si>
    <t>1
1
0
0</t>
  </si>
  <si>
    <t>36
3
0</t>
  </si>
  <si>
    <t>izrađena i stavljena u funkciju Okvirna strategija pametnog grada Zagreb Smart City</t>
  </si>
  <si>
    <t>12
600</t>
  </si>
  <si>
    <t>broj ekspertnih analiza i elaborata  / broj manifestacija</t>
  </si>
  <si>
    <t xml:space="preserve">broj energetski obnovljenih javnih zgrada;
broj zamijenjenih neučinkovitih rasvjetnih tijela s LED rasvjetom u sustavu javne rasvjete  </t>
  </si>
  <si>
    <t>usklađenost slojeva (layera) prostornih podataka GIS aplikacija / broj vozila uključenih u projekt praćenja i navođenja vozila</t>
  </si>
  <si>
    <t>broj stipendista učenika;
broj stipendista studenata;
broj studenata poslijediplomskih studija</t>
  </si>
  <si>
    <t>broj privatnih osnovnih škola uključenih u  sufinanciranje</t>
  </si>
  <si>
    <t>broj OŠ uključenih u program poduke plivanja;
broj OŠ uključenih u program prve pomoći;
broj OŠ uključenih u program natjecanja</t>
  </si>
  <si>
    <t>broj privatnih srednjih škola uključenih u sufinanciranje</t>
  </si>
  <si>
    <t xml:space="preserve">broj izravnih korisnika; 
broj  održanih edukativnih radionica; 
broj izrađenih edukativnih materijala </t>
  </si>
  <si>
    <t>broj sufinanciranih projekata/programa iz područja zaštite zdravlja;
broj izravnih korisnika;
broj neizravnih korisnika</t>
  </si>
  <si>
    <t>1. mamografija s dvostrukim očitavanjem nalaza i preporukom za 2100 žena;
2. dnevno praćenje
3. 1,200 / 1.400
4. program prelazi u nacionalni te će se aktivnosti odvijati sukladno dinamici nacionalne razine
5. aktivnosti će se odvijati sukladno programu</t>
  </si>
  <si>
    <t>broj gradskih sportskih saveza / sportskih klubova;           
broj uključenih građana u rekreacijske aktivnosti;                       
broj djece i mladeži u školskim i međuškolskim natjecanjima;                                               
broj osvojenih medalja u momčadskim i pojedinačnim sportovima na svjetskim i europskim natjecanjima</t>
  </si>
  <si>
    <t xml:space="preserve"> redovne mjesečne zakupnine za Dom Dugu i ustanovu Mali dom;   zahtjevi ustanova za pokriće manjkova u poslovanju</t>
  </si>
  <si>
    <t> sukladno utvrđenom godišnjem planu</t>
  </si>
  <si>
    <t>svi zaposlenici nositelji temeljnih procesnih uloga</t>
  </si>
  <si>
    <t>02602</t>
  </si>
  <si>
    <t>Aktivnost A100001. IZRADA PROSTORNIH PLANOVA</t>
  </si>
  <si>
    <t>Projekt T100002. UNAPREĐENJE BICIKLISTIČKOG PROMETA I MOBILNOSTI (ZGCU)</t>
  </si>
  <si>
    <t>Projekt T100024. ZG KOMPAS - KOMPETENCIJE AKTIVNIH SUDIONIKA OBRAZOVANJA</t>
  </si>
  <si>
    <t>Projekt T100026. FER RJEŠENJA ZA BOLJU ZAJEDNICU</t>
  </si>
  <si>
    <t>Aktivnost A100027. PROJEKTI FINANCIRANI IZ FINANCIJSKOG MEHANIZMA INTEGRIRANA TERITORIJALNA ULAGANJA</t>
  </si>
  <si>
    <t>Projekt K100005. STADION MAKSIMIR - SANACIJA SJEVERNE TRIBINE</t>
  </si>
  <si>
    <t>Aktivnost  A100002. ZAGREB SMART CITY - REALIZACIJA I KOORDINACIJA PROJEKATA PAMETNOG GRADA</t>
  </si>
  <si>
    <t>Aktivnost A100008. INFORMIRANJE GRAĐANA O ENERGETSKOJ UČINKOVITOSTI I UČINCIMA KLIMATSKIH PROMJENA</t>
  </si>
  <si>
    <t>Projekt T100044. ENERGETSKA OBNOVA ZGRADA JAVNE NAMJENE</t>
  </si>
  <si>
    <t>Projekt K100007. PRENAMJENA PROSTORA U VLAŠKOJ 87 ZA POTREBE GLAZBENE ŠKOLE</t>
  </si>
  <si>
    <t>Projekt  T100002. ŠKOLSKA SHEMA VOĆE, POVRĆE I MLIJEČNI PROIZVODI</t>
  </si>
  <si>
    <t>Projekt T100002. ŠKOLSKA SHEMA VOĆE, POVRĆE I MLIJEČNI PROIZVODI</t>
  </si>
  <si>
    <t>Projekt T100027. MREŽA ZA MLADE GRADA ZAGREBA - ZA SOCIJALNO UKLJUČIVANJE</t>
  </si>
  <si>
    <t>Projekt T100007. UNEXPRESSED TALENTS</t>
  </si>
  <si>
    <t>Projekt T100004.  SOCIJALNI DIJALOG I SUVREMENI INDUSTRIJSKI ODNOSI - JUČER,DANAS, SUTRA - MOGUĆNOSTI I PERSPEKTIVE - MiP 2030</t>
  </si>
  <si>
    <t>Projekt T100002. POSTANI AKTIVAN ROM/KINJA - PARIZ</t>
  </si>
  <si>
    <t>Projekt T100003. SOCIJALNO SE UKLJUČI I ZAPOSLI - SUZI</t>
  </si>
  <si>
    <t>Aktivnost A100026. SURADNJA I PARTNERSTVA NA PODRUČJU MEĐUGRADSKE I MEĐUNARODNE SURADNJE</t>
  </si>
  <si>
    <t>Projekt K100006. NACIONALNA DJEČJA KLINIČKA BOLNICA</t>
  </si>
  <si>
    <t>Projekt K100007. ZAGREB ZA INOVACIJE</t>
  </si>
  <si>
    <t>Projekt T100003. RANA INTERVENCIJA I CENTAR ZA NISKO NEURORIZIČNU DJECU</t>
  </si>
  <si>
    <t>Projekt T100004. INTERDISCIPLINARNI MODEL PODRŠKE ZA DJECU S POREMEĆAJIMA IZ ASPEKTA AUTIZMA</t>
  </si>
  <si>
    <t>Projekt T100005. PROMOCIJA ZDRAVLJA I PREVENCIJA BOLESTI ROMSKE NACIONALNE MANJINE PUTEM ZDRAVSTVENIH MEDIJATORA</t>
  </si>
  <si>
    <t>Projekt T100006. EU PROJEKT SVI ZA PAMĆENJE "SPAM"</t>
  </si>
  <si>
    <t>Projekt T100029. PROJEKT "AKTIVACIJA BESKUĆNIKA - ActiveHome"</t>
  </si>
  <si>
    <t>1. broj korisnika usluga
2. nabava motocikala</t>
  </si>
  <si>
    <t>700
4</t>
  </si>
  <si>
    <t>broj korisnika usluga</t>
  </si>
  <si>
    <t>11  
2.050</t>
  </si>
  <si>
    <t>10
1</t>
  </si>
  <si>
    <t>02402</t>
  </si>
  <si>
    <t>92.000        
300</t>
  </si>
  <si>
    <t xml:space="preserve">145 knjiga, 45 časopisa, 20 online portala </t>
  </si>
  <si>
    <t>40 programa muzejskih 12 umjetničkih zbirki</t>
  </si>
  <si>
    <t>Aktivnost A100022. SURADNJA I PARTNERSTVA NA PODRUČJU UNAPREĐIVANJA SUSTAVA UPRAVLJANJA RAZVOJEM</t>
  </si>
  <si>
    <t>broj manifestacija</t>
  </si>
  <si>
    <t>Projekt K100007 OBJEKTI SOCIJALNE SKRBI</t>
  </si>
  <si>
    <t>broj projekata semaforizacije</t>
  </si>
  <si>
    <t>7</t>
  </si>
  <si>
    <t>37.957
437</t>
  </si>
  <si>
    <t>Aktivnost A100003. PRIPREMA PROJEKATA ZA RAZVOJ PROMETNOG SUSTAVA</t>
  </si>
  <si>
    <t>Projekt K100001. REGIONALNI MULTIFUNKCIJSKI CENTAR POGON JEDINSTVO</t>
  </si>
  <si>
    <t>postotak realizacije</t>
  </si>
  <si>
    <t>Projekt K100002. REKONSTRUKCIJA GALERIJE GRADEC (EMILIJEVE KUĆE) U VISITOR CENTAR ZAGREB</t>
  </si>
  <si>
    <t>Aktivnost A100005. KOMUNALNO UREĐENJE PROSTORA</t>
  </si>
  <si>
    <t>Aktivnost A100002. UREĐENJE PROSTORA PO NALOGU KOMUNALNOG REDARSTVA I INSPEKCIJE</t>
  </si>
  <si>
    <t>Aktivnost A100007. URBANA SIGURNOST</t>
  </si>
  <si>
    <t>E011002 Kapitalna ulaganja u objekte  društvenih djelatnosti financiranih iz EU fondova</t>
  </si>
  <si>
    <t>P031002 Gradnja ostalih objekata i uređaja komunalne infrastrukture</t>
  </si>
  <si>
    <t>Projekt K100001. PLINOVOD</t>
  </si>
  <si>
    <t>Projekt K100002.VODOVOD I KANALIZACIJA</t>
  </si>
  <si>
    <t>Projekt K100007. RECIKLAŽNO DVORIŠTE U NASELJU ŽITNJAK</t>
  </si>
  <si>
    <t>Projekt K100008. RECIKLAŽNO DVORIŠTE U NASELJU SOPNICA - JELKOVEC</t>
  </si>
  <si>
    <t>Projekt K100009. RECIKLAŽNO DVORIŠTE U NASELJU DONJA DUBRAVA</t>
  </si>
  <si>
    <t>Projekt K100010. MODERNIZACIJA POTHODNIKA</t>
  </si>
  <si>
    <t>broj objekta</t>
  </si>
  <si>
    <t>2</t>
  </si>
  <si>
    <t>Projekt T100005. FINANCIRANJE USLUGA RAZVOJA PROJEKTA ENERGETSKI UČINKOVITA OBNOVA JAVNE RASVJETE (RePubLEEc) U OKVIRU FINANCIJSKOG INSTRUMENTA ELENA</t>
  </si>
  <si>
    <t>Projekt K100002. KOMUNALNA INFRASTRUKTURA ZA HRVI</t>
  </si>
  <si>
    <t>Aktivnost A100004. TEHNIČKA REGULACIJA PROMETA</t>
  </si>
  <si>
    <t>postotak provedbe aktivnosti</t>
  </si>
  <si>
    <t>Aktivnost A100005. CENTAR ZA NADZOR PROMETA</t>
  </si>
  <si>
    <t>Projekt K100004. ROTOR REMETINEC</t>
  </si>
  <si>
    <t>Aktivnost A100001. JAVNA ODVODNJA OBORINSKIH VODA</t>
  </si>
  <si>
    <t>postotak relizacije projekta</t>
  </si>
  <si>
    <t>P031103 Gradnja objekata i uređaja komunalne infrastrukture</t>
  </si>
  <si>
    <t xml:space="preserve">P031003 Gradnja objekata i uređaja komunalne infrastrukture  </t>
  </si>
  <si>
    <t>Projekt T100012. SUFINANCIRANJE PROJEKATA PRIJAVLJENIH NA MEĐUNARODNE NATJEČAJE EUROPSKIH FONDOVA</t>
  </si>
  <si>
    <t>Aktivnost A100025. ZAŠTITA ZDRAVLJA</t>
  </si>
  <si>
    <t>Aktivnost A100023.  NASTAVNI ZAVOD ZA HITNU MEDICINU GRADA ZAGREBA</t>
  </si>
  <si>
    <t>Projekt T100002.PROJEKT "POKRETNI GERONTO-STOMATOLOŠKI SPECIJALISTIČKI TIMOVI"</t>
  </si>
  <si>
    <t>Aktivnost A100006. SAVJETOVALIŠTA ZA HRVATSKE BRANITELJE</t>
  </si>
  <si>
    <t>01602</t>
  </si>
  <si>
    <t>osposobljavanje članova, održavanje vatrogasnih domova, održavanje vatrogasnih vozila, nabava vatrogasnih vozila</t>
  </si>
  <si>
    <t xml:space="preserve">P031003 Gradnja objekata i uređaja komunalne infrastrukture </t>
  </si>
  <si>
    <t>nabava pomoćne opreme i specifičnih alata za ZiS, 5 kompleta</t>
  </si>
  <si>
    <t>Aktivnost A100008. TERAPIJSKI VRTOVI</t>
  </si>
  <si>
    <t>Aktivnost A100021. ZAKLADA "HRVATSKA KUĆA SRCA"</t>
  </si>
  <si>
    <t>Aktivnost A100027. ZAKLADA "HRVATSKA KUĆA DISANJA"</t>
  </si>
  <si>
    <t>C6.P1-M3 Razvoj partnerstva s civilnim društvom</t>
  </si>
  <si>
    <t>Aktivnost A100018. PRIPREMA I PROVEDBA PROJEKATA ZA SUFINANCIRANJE IZ PROGRAMA I FONDOVA EU-a</t>
  </si>
  <si>
    <t>C6.P4-M6               e-ZAGREB, digitalizacija poslovnih procesa</t>
  </si>
  <si>
    <t>broj održanih manifesticaja povezanih s promicanjem obrtništva</t>
  </si>
  <si>
    <t>C4.P3 Unapređivanje sustava gradskih projekata</t>
  </si>
  <si>
    <t>C4.P3-M1 Uspostava i razvoj sustava strateških gradskih projekata</t>
  </si>
  <si>
    <t>Projekt T100016. POMOĆNICI U NASTAVI / STRUČNI KOMUNIKACIJSKI POSREDNICI KAO POTPORA INKULZIVNOM OBRAZOVANJU - FAZA III.</t>
  </si>
  <si>
    <t xml:space="preserve">broj SŠ uključenih u program prve pomoći;
broj SŠ uključenih u program natjecanja;
broj SŠ uključenih u organizirane programe Dan maturanata i "Dojdi osmaš" </t>
  </si>
  <si>
    <t>broj ugovorenih programa; 
broj korisnika pružene potpore
broj korisnika paketa hrane</t>
  </si>
  <si>
    <t>5
12 
0</t>
  </si>
  <si>
    <t>broj sport. objekata gradskog značenja;                              
broj školskih sportskih objekata;                                                                    
broj drugih sportskih objekata
br.ug.o zakupu sport.objekata</t>
  </si>
  <si>
    <t>0</t>
  </si>
  <si>
    <t>1501</t>
  </si>
  <si>
    <t>40
150</t>
  </si>
  <si>
    <t>40
180</t>
  </si>
  <si>
    <t>5
12 
7.200</t>
  </si>
  <si>
    <t>3
10 
7.200</t>
  </si>
  <si>
    <t>3
10 
7.800</t>
  </si>
  <si>
    <t>600
300</t>
  </si>
  <si>
    <t>250
600</t>
  </si>
  <si>
    <t>200
500</t>
  </si>
  <si>
    <t>200
470</t>
  </si>
  <si>
    <t>190
80
60
30
20</t>
  </si>
  <si>
    <t>200
90
60
20
30</t>
  </si>
  <si>
    <t xml:space="preserve">72 / 1.200
50.000
18.965
190
</t>
  </si>
  <si>
    <t xml:space="preserve">73 / 1.215
50.000
18.000
200
</t>
  </si>
  <si>
    <t xml:space="preserve">74 / 1.220
50.000
18.000
200
</t>
  </si>
  <si>
    <t>6
14</t>
  </si>
  <si>
    <t xml:space="preserve"> -
 -
 -
 -
8</t>
  </si>
  <si>
    <t>90
4</t>
  </si>
  <si>
    <t>95
4</t>
  </si>
  <si>
    <t>100
5</t>
  </si>
  <si>
    <t>37</t>
  </si>
  <si>
    <t>38</t>
  </si>
  <si>
    <t>220</t>
  </si>
  <si>
    <t>240</t>
  </si>
  <si>
    <t>250</t>
  </si>
  <si>
    <t>22</t>
  </si>
  <si>
    <t>25</t>
  </si>
  <si>
    <t>55</t>
  </si>
  <si>
    <t>60</t>
  </si>
  <si>
    <t>80-100</t>
  </si>
  <si>
    <t>broj održanih javnozdravstvenih aktivnosti
broj potpomognutih projekata</t>
  </si>
  <si>
    <t>4
12 projekata</t>
  </si>
  <si>
    <t>5
12 projekata</t>
  </si>
  <si>
    <t>20
30.000</t>
  </si>
  <si>
    <t xml:space="preserve">90
4.000 </t>
  </si>
  <si>
    <t xml:space="preserve">90 
4.000 </t>
  </si>
  <si>
    <t>2.000
18 
25.000</t>
  </si>
  <si>
    <t>300 korisnika
300 usluga
3.000 brošura
30 educiranih sestara</t>
  </si>
  <si>
    <t>održana javnozdravstvena kampanja;
obuhvat preventivnih pregleda građana;
broj otkrivenih malignih tumora kože;
broj održanih edukacija / stručnih skupova
održ. Sustava UV mjerača na području Grada - broj sustava</t>
  </si>
  <si>
    <t xml:space="preserve">
2
1200
100
1</t>
  </si>
  <si>
    <t xml:space="preserve">
2
1200
150
1</t>
  </si>
  <si>
    <t>završna konferencija,
održati zapošljivost 6 radnih terapeuta</t>
  </si>
  <si>
    <t>održati zapošljivost 6 radnih terapeuta</t>
  </si>
  <si>
    <t>1 vozilo</t>
  </si>
  <si>
    <t>rad dnevne bolnice</t>
  </si>
  <si>
    <t>700
1</t>
  </si>
  <si>
    <t>Projket T100005. EUREKA</t>
  </si>
  <si>
    <t>Projekt T100008.  CONNECTION</t>
  </si>
  <si>
    <t>Projket T00006. DIGIT*SERVIS</t>
  </si>
  <si>
    <t>Projekt T100009. PODRŠKA PROCESU DEINSTITUALIZACIJE I PREVENCIJE INSTITUALIZACIJE DJECE I MLADIH</t>
  </si>
  <si>
    <t>Projekt T100007. SHARING TABLE</t>
  </si>
  <si>
    <t>312
74</t>
  </si>
  <si>
    <t>40
4</t>
  </si>
  <si>
    <t>55
4</t>
  </si>
  <si>
    <t>100
6</t>
  </si>
  <si>
    <t>148
12.500</t>
  </si>
  <si>
    <t>31
30
3</t>
  </si>
  <si>
    <t>50
80 
cca 1.500</t>
  </si>
  <si>
    <t>5</t>
  </si>
  <si>
    <t>Aktivnost A100026 PROJEKTI TEMELJEM NACIONALNIH IZVORA FINANCIRANJA</t>
  </si>
  <si>
    <t>broj korisnika s invaliditetom 
broj javnih događanja</t>
  </si>
  <si>
    <t>broj izdanih rješenja za mobilnost</t>
  </si>
  <si>
    <t>9.000
13.500
330
90
520
2.500</t>
  </si>
  <si>
    <t>9.000
14.000
330
90
520
2.500</t>
  </si>
  <si>
    <t>broj provedenih programa i aktivnosti iz područja socijalne politike;
podmirenje pogrebnih tr.</t>
  </si>
  <si>
    <t>35
35
3</t>
  </si>
  <si>
    <t>10</t>
  </si>
  <si>
    <t>01001/01002</t>
  </si>
  <si>
    <t>uplata koncesnina zdravstvenim ustanovama</t>
  </si>
  <si>
    <t>01001 / 01002</t>
  </si>
  <si>
    <t>1. broj korisnika usluga
2. broj usluga</t>
  </si>
  <si>
    <t>80</t>
  </si>
  <si>
    <t>1.700
4.950.000</t>
  </si>
  <si>
    <t>1.700
4.550.000</t>
  </si>
  <si>
    <t>1.600
4.750.000</t>
  </si>
  <si>
    <t>broj korisnika mjera;
broj farmi/pčelara/ukupne površine pod trajnim nasadima;
broj stoke/košnica; 
gospodarstava s dopunskim djelatnostima;
broj objekata za preradu poljoprivrednih proizvoda</t>
  </si>
  <si>
    <t xml:space="preserve">
360
835  farmi / 220 pčelara / 650 ha
13500 grla / 12900 košnica  
65
30
</t>
  </si>
  <si>
    <t>0/0</t>
  </si>
  <si>
    <t>3/7</t>
  </si>
  <si>
    <t>3/9</t>
  </si>
  <si>
    <t>3/11</t>
  </si>
  <si>
    <t xml:space="preserve">19.200
5
6
</t>
  </si>
  <si>
    <t xml:space="preserve">19.200
5
8
</t>
  </si>
  <si>
    <t xml:space="preserve">19.200
5
10
</t>
  </si>
  <si>
    <t>5.000
12</t>
  </si>
  <si>
    <t>6.000
12</t>
  </si>
  <si>
    <t>9.000
12</t>
  </si>
  <si>
    <t>2
3
2</t>
  </si>
  <si>
    <t>5
4</t>
  </si>
  <si>
    <t>5
5</t>
  </si>
  <si>
    <t>5
6</t>
  </si>
  <si>
    <t>12 / 420 / 190</t>
  </si>
  <si>
    <t>2.124
225.720</t>
  </si>
  <si>
    <t>2.174
230.720</t>
  </si>
  <si>
    <t>2.224
235.720</t>
  </si>
  <si>
    <t>0 /0 /0 /0</t>
  </si>
  <si>
    <t>50/50/100/200</t>
  </si>
  <si>
    <t>broj provedenih manifestacija i hranilišta za mačke</t>
  </si>
  <si>
    <t>10
0</t>
  </si>
  <si>
    <t>1
14</t>
  </si>
  <si>
    <t>1
15</t>
  </si>
  <si>
    <t>1
16</t>
  </si>
  <si>
    <t>345.000
10.000</t>
  </si>
  <si>
    <t>346.000
10.500</t>
  </si>
  <si>
    <t>2.550
40.000</t>
  </si>
  <si>
    <t>24
13</t>
  </si>
  <si>
    <t>24
14</t>
  </si>
  <si>
    <t>20.000
200</t>
  </si>
  <si>
    <t>23.500
240</t>
  </si>
  <si>
    <t>29.000
300</t>
  </si>
  <si>
    <t>200
200</t>
  </si>
  <si>
    <t>250
200</t>
  </si>
  <si>
    <t>18</t>
  </si>
  <si>
    <t>4.000
63
1.900
380</t>
  </si>
  <si>
    <t>Aktivnost A100008. OSOBE S INVALIDITETOM - PROJEKTI TEMELJEM NATJEČAJA EUROPSKOG SOCIJALNOG FONDA</t>
  </si>
  <si>
    <t>130 broj prihvaćenih programa i projekata</t>
  </si>
  <si>
    <t xml:space="preserve">30
15
40
30
20
5
20
20
50
5
5
100
5
</t>
  </si>
  <si>
    <t>159 broj prihvaćenih programa i projekata</t>
  </si>
  <si>
    <t>500
50
30
100</t>
  </si>
  <si>
    <t>20
20
10
150
4.000  
70</t>
  </si>
  <si>
    <t xml:space="preserve">200
10/500
100
40
200
30
</t>
  </si>
  <si>
    <t>200 broj smještenih beskućnika</t>
  </si>
  <si>
    <t>75
6
1</t>
  </si>
  <si>
    <t>75
7
1</t>
  </si>
  <si>
    <t xml:space="preserve">92 % strategija
90% akcijski plan;
izrađeni prijedlog  EU projekta </t>
  </si>
  <si>
    <t xml:space="preserve">nastavak izrade prijedloga EU projekta te provedba </t>
  </si>
  <si>
    <t xml:space="preserve"> izrade novog prijedloga EU projekta</t>
  </si>
  <si>
    <t>postotak realzacije projekta</t>
  </si>
  <si>
    <t>0 m2
 (0%)</t>
  </si>
  <si>
    <t>(1300 m2 izgrađenog reciklažnog dvorišta)
80%</t>
  </si>
  <si>
    <t>800 m2
0%</t>
  </si>
  <si>
    <t>Projekt K100010. RECIKLAŽNO DVORIŠTE U NASELJU PODSUSED</t>
  </si>
  <si>
    <t>5000 broj izdanih rješenja</t>
  </si>
  <si>
    <t>nije moguće izraziti egzaktne brojčane pokazatelje jer  broj izdanih rješenja ovisi o broju podnedenih zahtjeva</t>
  </si>
  <si>
    <t>3</t>
  </si>
  <si>
    <t>kilometri novosagrađenih plinovoda</t>
  </si>
  <si>
    <t>102
381
326</t>
  </si>
  <si>
    <t>102
381
327</t>
  </si>
  <si>
    <t>102
381
328</t>
  </si>
  <si>
    <t>25
45
44</t>
  </si>
  <si>
    <t>36
233
176</t>
  </si>
  <si>
    <t>36
233
177</t>
  </si>
  <si>
    <t>36
233
178</t>
  </si>
  <si>
    <t>55/127</t>
  </si>
  <si>
    <t>Ovisi o odluci Vlade RH hoće li, sukladno raspoloživim financijskim sredstvima, financirati odnosno sufinancirati nabavu udžbenika i drugih obrazovnih materijala</t>
  </si>
  <si>
    <t>117
105
125</t>
  </si>
  <si>
    <t>99
54.580</t>
  </si>
  <si>
    <t>Ovisi o odluci Ministarstva poljoprivrede i Agencije za plaćanja u poljoprivredi, ribarstvu i ruralnom razvoju</t>
  </si>
  <si>
    <t xml:space="preserve">68
80-90
80-90
</t>
  </si>
  <si>
    <t>46
23.578</t>
  </si>
  <si>
    <t>970
115
45.000</t>
  </si>
  <si>
    <t>980
118
50.000</t>
  </si>
  <si>
    <t>990
120
55.000</t>
  </si>
  <si>
    <t>0
1100
13 
15</t>
  </si>
  <si>
    <t>20
1200
15 
17</t>
  </si>
  <si>
    <t>30
1300
16 
20</t>
  </si>
  <si>
    <t>20 
32</t>
  </si>
  <si>
    <t>21 
33</t>
  </si>
  <si>
    <t>22 
34</t>
  </si>
  <si>
    <t>12
1.600.000</t>
  </si>
  <si>
    <t>broj izlagača
broj posjetitelja</t>
  </si>
  <si>
    <t>0
0</t>
  </si>
  <si>
    <t>210
190.000</t>
  </si>
  <si>
    <t>215
195.000</t>
  </si>
  <si>
    <t>485
145.000</t>
  </si>
  <si>
    <t>490
150.000</t>
  </si>
  <si>
    <t>broj održanih utrka</t>
  </si>
  <si>
    <t>broj inkubiranih poduzetnika s područja visokih tehnologija;
broj polaznika edukacijskih seminara;
broj EU projekata</t>
  </si>
  <si>
    <t>110
3500
12</t>
  </si>
  <si>
    <t>110
3800
7</t>
  </si>
  <si>
    <t>120
3800
8</t>
  </si>
  <si>
    <t>120
3800
9</t>
  </si>
  <si>
    <t xml:space="preserve">50
6%
2
</t>
  </si>
  <si>
    <t xml:space="preserve">55
3%
2
</t>
  </si>
  <si>
    <t xml:space="preserve">60
3%
1
</t>
  </si>
  <si>
    <t>105
1.749</t>
  </si>
  <si>
    <t>110
1.743</t>
  </si>
  <si>
    <t>110
1.766</t>
  </si>
  <si>
    <t xml:space="preserve">1
</t>
  </si>
  <si>
    <t xml:space="preserve">
1
1
1
1
1</t>
  </si>
  <si>
    <t xml:space="preserve">1. energetski atlas - faza
2. broj objekata za koje je izrađena tehnička dokumentacija za fotonaponski sustav 
3. ugrađeno fotonaponskih sustava
4. priključeno elektrana na elektroenergetski sustav
5. broj objekata za koje je izrađena tehnička dokumentacija za sustav daljinskog mjerenja
6. broj objekata za koje ugrađen sustav daljinskih mjerenja
7. broj sustava solarnh kolektora s ugrađenim daljinskim mjerenjem
8. broj objekata sa ugrađenom kompenzacijom jalove energije
</t>
  </si>
  <si>
    <t>1. 2. faza
2. 5
3. 3
4. 3
5. 10
6. 10
7. 7
8. 6</t>
  </si>
  <si>
    <t>1. 3. faza
2. 8
3. 5
4. 6
5. 15
6. 15
7. 10
8. 10</t>
  </si>
  <si>
    <t>1. 4. faza
2. 10
3. 8
4. 10
5. 20
6. 20
7. 15
8. 15</t>
  </si>
  <si>
    <t xml:space="preserve">
1. održavanje brzih punionica el. vozila
2. državanje elektrana
3. održavanje solarnih kolektora
4. održavanje sustava daljinskih mjerenja</t>
  </si>
  <si>
    <t>1. 3
2. 10
3. 11
4. 30</t>
  </si>
  <si>
    <t>1. 3
2. 10
3. 11
4. 31</t>
  </si>
  <si>
    <t>1. 3
2. 10
3. 11
4. 32</t>
  </si>
  <si>
    <t>1. broj održanih konferencija, radionica, seminara i sl.;
2. količina podijeljenih raznovrsnih promotivnih i edukativnih materijala;
3. broj izlagača</t>
  </si>
  <si>
    <t xml:space="preserve">
'500
43.500 kom
51</t>
  </si>
  <si>
    <t xml:space="preserve">
'500
43.500 kom
52</t>
  </si>
  <si>
    <t xml:space="preserve">
'500
43.500 kom
53</t>
  </si>
  <si>
    <t>10
600</t>
  </si>
  <si>
    <t>4
600</t>
  </si>
  <si>
    <t>1</t>
  </si>
  <si>
    <t>5. faza</t>
  </si>
  <si>
    <t>6. faza</t>
  </si>
  <si>
    <t>7. faza</t>
  </si>
  <si>
    <t>% subvencija za realizaciju linija i kapaciteta tramvajskog i autobusnog prijevoza te prijevoza uspinjačom putnika u javnom prijevozu sukladno planu prijevoza i planu poslovanja društva;
% kapitalnih pomoći za investicije;   
% naknada ZET-u za izdane mjesečne pokazne karte nezaposlenima koji ispunjavaju propisane uvjete Odlukom o socijalnoj skrbi</t>
  </si>
  <si>
    <t>10
2</t>
  </si>
  <si>
    <t>1
1201</t>
  </si>
  <si>
    <t>0
10.000</t>
  </si>
  <si>
    <t>broj provedenih projekata zaštite potrošača;
broj održanih radionica; 
broj građana obuhvaćenih realiziranim projektima</t>
  </si>
  <si>
    <t>9
5
5.700</t>
  </si>
  <si>
    <t>sukladno utvrđenom planu</t>
  </si>
  <si>
    <t>1
1
1
2</t>
  </si>
  <si>
    <t>1
1
1
3</t>
  </si>
  <si>
    <t>1
1
1
4</t>
  </si>
  <si>
    <t>Aktivnost A100006. VOĐENJE GEOTEHNIČKOG KATASTRA</t>
  </si>
  <si>
    <t>broj izdanih geotehničkih uvjeta i mišljenja</t>
  </si>
  <si>
    <t>1
1</t>
  </si>
  <si>
    <t>2
1</t>
  </si>
  <si>
    <t>3
1</t>
  </si>
  <si>
    <t>izrađen Akcijski plan Partnerstva za održivo korištenje zemljišta i rješenja utemeljena u prirodi
implementirana mjera 
organizirana konferencija</t>
  </si>
  <si>
    <t xml:space="preserve">
0
0
0</t>
  </si>
  <si>
    <t xml:space="preserve">
1
1
1</t>
  </si>
  <si>
    <t xml:space="preserve">
1
2
1</t>
  </si>
  <si>
    <t xml:space="preserve">
1
2
2</t>
  </si>
  <si>
    <t>2
7
2
4</t>
  </si>
  <si>
    <t>2
7
2
2</t>
  </si>
  <si>
    <t>broj radionica i javnih rasprava
broj izrađenih dokumenata</t>
  </si>
  <si>
    <t>2
2</t>
  </si>
  <si>
    <t>4
4</t>
  </si>
  <si>
    <t>4
5</t>
  </si>
  <si>
    <t>50
5
2</t>
  </si>
  <si>
    <t>27
11
72.000</t>
  </si>
  <si>
    <t>30
13
78.000</t>
  </si>
  <si>
    <t>33
15
84.000</t>
  </si>
  <si>
    <t>broj novih ili ažuriranih baza prostornih podataka;
broj provedenih prostornih analiza;
broj obrađenih zahtjeva za podacima</t>
  </si>
  <si>
    <t>3
9
29</t>
  </si>
  <si>
    <t>3
11
35</t>
  </si>
  <si>
    <t>4
13
40</t>
  </si>
  <si>
    <t>4
16
45</t>
  </si>
  <si>
    <t>1
1
1
1
1
2
7
3</t>
  </si>
  <si>
    <t>2
2
1
2
2
2
10
5</t>
  </si>
  <si>
    <t>2
2
2
3
3
2
12
7</t>
  </si>
  <si>
    <t>2
2
2
4
4
3
14
9</t>
  </si>
  <si>
    <t>P11001 Strateško planiranje</t>
  </si>
  <si>
    <t>00403</t>
  </si>
  <si>
    <t xml:space="preserve">2
20
3
</t>
  </si>
  <si>
    <t>5
100
10</t>
  </si>
  <si>
    <t>10
150
15</t>
  </si>
  <si>
    <t xml:space="preserve">C6.P2-M1 Unapređivanje sustava strateškog planiranja i provedbe razvojnih projekata
</t>
  </si>
  <si>
    <t>Aktivnost A100001. PLAN RAZVOJA GRADA ZAGREBA 2021.-2027.</t>
  </si>
  <si>
    <t xml:space="preserve">
365
838  farmi / 225 pčelara / 660 ha
13550 grla / 13000 košnica  
70
32
</t>
  </si>
  <si>
    <t xml:space="preserve">
370
840  farmi / 227 pčelara / 665 ha
13550 grla / 13050 košnica  
75
35
</t>
  </si>
  <si>
    <t xml:space="preserve">
372
842  farmi / 225 pčelara / 670 ha
13550 grla / 13550 košnica  
78
38
</t>
  </si>
  <si>
    <t>11 / 410 / 180</t>
  </si>
  <si>
    <t>347.000
11.000</t>
  </si>
  <si>
    <t>broj nabavljenih svezaka;                     
 broj nabavljenih muzejskih eksponata</t>
  </si>
  <si>
    <t>90.000
495</t>
  </si>
  <si>
    <t xml:space="preserve">150 knjiga, 40 časopisa, 20 online portala </t>
  </si>
  <si>
    <t>56 programa muzejskih 14 umjetničkih zbirki</t>
  </si>
  <si>
    <t>15 zbirki</t>
  </si>
  <si>
    <t>16 zbirki</t>
  </si>
  <si>
    <t>150/25/40</t>
  </si>
  <si>
    <t>160/30/40</t>
  </si>
  <si>
    <t>170/35/40</t>
  </si>
  <si>
    <t>broj sufinanciranih programa/projekata udruga</t>
  </si>
  <si>
    <t>unaprijeđenje funkcionalnosti, integracija različitih razina sustava; 15</t>
  </si>
  <si>
    <t>unaprijeđenje funkcionalnosti, integracija različitih razina sustava; 20</t>
  </si>
  <si>
    <t>unaprijeđenje funkcionalnosti, integracija različitih razina sustava; 5</t>
  </si>
  <si>
    <t>izgradnja objekata</t>
  </si>
  <si>
    <t>izgradnja i opremanje objekata</t>
  </si>
  <si>
    <t>60.000 h</t>
  </si>
  <si>
    <t>70.000 h</t>
  </si>
  <si>
    <t>13.000 h</t>
  </si>
  <si>
    <t>15.000 h</t>
  </si>
  <si>
    <t>20.000 h</t>
  </si>
  <si>
    <t>100.000 h</t>
  </si>
  <si>
    <t>105.000 h</t>
  </si>
  <si>
    <t>nadogradnja analognodigitalne mreže i opemanje sa opremom za spašavanje/gašenje/zaštitu</t>
  </si>
  <si>
    <t>praćenje i povećanje kvalitete rada Operativno-komunikacijskog centra, sustavno održavanje opreme za spašavanje</t>
  </si>
  <si>
    <t>nastavak opremanja analogno digitalnih uređaja</t>
  </si>
  <si>
    <t>55.000 h</t>
  </si>
  <si>
    <t>2.080
28</t>
  </si>
  <si>
    <t>2.080
3</t>
  </si>
  <si>
    <t>2.200
231</t>
  </si>
  <si>
    <t>0
6.000</t>
  </si>
  <si>
    <t>1
1.660</t>
  </si>
  <si>
    <t>1
0</t>
  </si>
  <si>
    <t>1
10.000</t>
  </si>
  <si>
    <t xml:space="preserve">
15.500
</t>
  </si>
  <si>
    <t>220
200.000</t>
  </si>
  <si>
    <t>3-5</t>
  </si>
  <si>
    <t>provedba aktivnosti projekta - osnivanje SIM centra</t>
  </si>
  <si>
    <t>neprihvatljivi tr. ulaganja
PDV na tr. ulaganja</t>
  </si>
  <si>
    <t>neprihvatljivi tr. ulaganja
PDV na tr. Ulaganja
opremanje dvokrevetnih soba</t>
  </si>
  <si>
    <t>Aktivnost A100007. STRATEGIJSKE ODLUKE, PLANOVI I PROGRAMI</t>
  </si>
  <si>
    <t>Aktivnost A100002. UPRAVLJANJE PODACIMA O PROSTORU GRADA</t>
  </si>
  <si>
    <t>Akivnost A100027. IMPLEMENTACIJA URBANE AGENDE ZA EU</t>
  </si>
  <si>
    <t>Aktivnost A100010. SURADNJA SA ZNANSTVENO ISTRAŽIVAČKIM INSTITUCIJAMA I SVEUČILIŠTIMA U FUNKCIJI RAZVOJA GOSPODARSTVA</t>
  </si>
  <si>
    <t>Projekt T100009. FLORAART</t>
  </si>
  <si>
    <t>Projekt T100010. ZAGREB AUTOSHOW</t>
  </si>
  <si>
    <t>Projekt T100011. WRC PROJEKT</t>
  </si>
  <si>
    <t>Projekt T100003.URBREC- CENTAR ZA URBANE RESURSE</t>
  </si>
  <si>
    <t>Altivnost A100038. MEDICINSKI SIMULACIJSKI CENTAR GRADA ZAGREBA</t>
  </si>
  <si>
    <t>Projekt A100039. CENTAR ZA KOMPETENCIJE ZA TRANSLACIJSKU MEDICINU SREBRNJAK</t>
  </si>
  <si>
    <t>Aktivnost A100010. URBANA PREHRANA</t>
  </si>
  <si>
    <t>Projekt T100052. EDUBIZ - EDUKACIJOM DO ZAPOSLENJA - ESF</t>
  </si>
  <si>
    <t>Projekt T100053. CAMELOT - EUROPE FOR CITIZENTS</t>
  </si>
  <si>
    <t>Projekt T100004. "PODRŠKA PROVEDBI STRATEGIJE PAMETNOG GRADA"</t>
  </si>
  <si>
    <t>Projekt T100032. MREŽA ZA MLADE ZA SOCIJALNO UKLJUČIVANJE</t>
  </si>
  <si>
    <t>Projekt T100033. CENTAR ZA INTEGRACIJU</t>
  </si>
  <si>
    <t>Projekt T100034. GERONTOLOŠKA MREŽA - PROŠIRENJE OBUHVATA, KVALITETE I PONUDE AKTIVNOSTI GERONTOLOŠKIH CENTARA I USLUGA ZA OBOLJELE OD ALZHEIMEROVE BOLESTI</t>
  </si>
  <si>
    <t>Aktivnost A100009.  OSOBE S INVALIDITETOM - PROJEKTI TEMELJEM NATJEČAJA PROGRAMA EUROPSKE UNIJE</t>
  </si>
  <si>
    <t>Aktivnost A100012. MEMORIJALNI CENTAR ŽRTAVA TOTALITARNIH REŽIMA</t>
  </si>
  <si>
    <t>Aktivnost 100005. UDRUGE KOJE DJELUJU NA PODRUČJU MEĐUGRADSKE I MEĐUNARODNE SURADNJE</t>
  </si>
  <si>
    <t>Projekt T100002. "TRANSPORT INNOVATION FOR VUNERABLE TO EXCLUSION PEOPLE NEEDS SATISFACTION"</t>
  </si>
  <si>
    <t xml:space="preserve">Projekt T100003. "NOVI JELKOVEC - MJESTO NEOVISNOG ŽIVLJENJA " FINANCIRAN TEMELJEM NATJEČAJA EUROPSKOG SOCIJALNOG FONDA </t>
  </si>
  <si>
    <t>Projekt T100054. PREDSTAVLJANJE GRADA ZAGREBA U GRADOVIMA PRIJATELJIMA IZVAN REPUBLIKE HRVATSKE</t>
  </si>
  <si>
    <t>Aktivnost A100028. EUROCITIES KONFERENCIJA</t>
  </si>
  <si>
    <t>Aktivnost A100020. JAČANJE KAPACITETA ZA KORIŠTENJE SREDSTAVA EUROPSKE UNIJE</t>
  </si>
  <si>
    <t>Projekt K100009. UKLANJANJE SEDIMENATA IZ JEZERA JARUN</t>
  </si>
  <si>
    <t xml:space="preserve">Projekt T100001. RAZVOJNI PROJEKTI </t>
  </si>
  <si>
    <t>AKTIVNOST A100001. POMOĆI ZA SLUČAJ PRIRODNIH NEPOGODA NA PODRUČJU GRADA ZAGREBA</t>
  </si>
  <si>
    <t>Aktivnost A100008. SAVJETOVALIŠTA ZA SOCIJALNO OSJETLJIVE SKUPINE</t>
  </si>
  <si>
    <t>A100002.NABAVA DRUGIH OBRAZOVNIH MATERIJALA</t>
  </si>
  <si>
    <t>Aktivnost A100024. PLANIRANJE U PODRUČJU SOCIJALNIH USLUGA</t>
  </si>
  <si>
    <t>Aktivnost A100006. EDUKACIJA O PODUZETNIŠTVU MLADIH</t>
  </si>
  <si>
    <t xml:space="preserve">Projekt T100003 TEHNIČKA POMOĆ ZG RAZVOJ IZ OP KONKURENTNOST I KOHEZIJA 2014. - 2020. </t>
  </si>
  <si>
    <t>Projekt T100049.  AKTIVNOSTI GRADA ZAGREBA U OKVIRU PREDSJEDANJA RH EUROPSKOM UNIJOM - SASTANAK GRADONAČELNIKA GLAVNIH GRADOVA EU</t>
  </si>
  <si>
    <t>Projekt T100050. UIA - 8th FROM THE SUN</t>
  </si>
  <si>
    <t>C4.P4-M3 Unapređivanje javnog putničkog prometa</t>
  </si>
  <si>
    <t>C4.P4-M5 Razvoj sustava za upravljanje i nadzor prometa (ITS)</t>
  </si>
  <si>
    <t>C2.P2-M3 Jačanje kompetencija i povećanje poslovnih mogućnosti za ranjive grupe programima socijalne ekonomije</t>
  </si>
  <si>
    <t>broj provedenih postupaka procjene utjecaja na okoliš  i strateških procjena utjecaja na okoliš  te izrada dokumenata iz područja zaštite okoliša</t>
  </si>
  <si>
    <r>
      <t>očišćene pješačko-prometne površine  m</t>
    </r>
    <r>
      <rPr>
        <vertAlign val="superscript"/>
        <sz val="7.5"/>
        <rFont val="Calibri"/>
        <family val="2"/>
      </rPr>
      <t>2</t>
    </r>
  </si>
  <si>
    <r>
      <t>broj dodijeljenih vrtnih parcela;
površina gradskih vrtova  m</t>
    </r>
    <r>
      <rPr>
        <vertAlign val="superscript"/>
        <sz val="7.5"/>
        <rFont val="Calibri"/>
        <family val="2"/>
      </rPr>
      <t>3</t>
    </r>
  </si>
  <si>
    <r>
      <t>uređene javne površine  m</t>
    </r>
    <r>
      <rPr>
        <vertAlign val="superscript"/>
        <sz val="7.5"/>
        <rFont val="Calibri"/>
        <family val="2"/>
      </rPr>
      <t>2</t>
    </r>
  </si>
  <si>
    <t>broj radionica i javnih rasprava;
broj izrađenih dokumenata povezanih  s analizom i programima strateških gradskih projekata;
broj pripremljenih programa javnih natječaja za lokacije od strateškog značenja;
broj provedenih javnih natječaja</t>
  </si>
  <si>
    <t>nije moguće predvidjeti broj HRVI-ja koji će zatražiti i ostvariti pravo na priključke</t>
  </si>
  <si>
    <r>
      <t>uređena površina na gradskim grobljima  m</t>
    </r>
    <r>
      <rPr>
        <vertAlign val="superscript"/>
        <sz val="7.5"/>
        <rFont val="Calibri"/>
        <family val="2"/>
      </rPr>
      <t>2</t>
    </r>
  </si>
  <si>
    <t>akcije spašavanja / tečajevi / vježbe</t>
  </si>
  <si>
    <t xml:space="preserve">broj korisnika savjetovališta za osobe s invaliditetom, žrtve obiteljskog nasilja i za socijalno ugrožene obitelji, podizanje razine kvalitete života osoba s invaliditetom i članova njihovih obitelji pravom na dostupnost informacijama s područja socijalne skrbi, zdravstenog i mirovinskog osiguranja, pravne zaštite te zdravstavene skrbi za najmlađe od 0 do 6 godina. Jasni pokazatelji rezultata su: Broj individualnih i telefonskih savjetovanja </t>
  </si>
  <si>
    <t xml:space="preserve">broj korisnika:
pomoći djeci zagrebačkih branitelja poginulih ili nestalih u Domovinskom ratu; učeničkih stipendija i studentskih stipendija; stipendija za učenike koji se obrazuju za deficitarna zanimanja za potrebe obrtništva; stipendija za učenike i studente pripadnike romske nacionalne manjine
broj korisnika besplatne godišnje karte
</t>
  </si>
  <si>
    <t>odnos ukupnog broja osnovnih škola i školskih objekata na kojima su izvedeni radovi održavanja i opremanja</t>
  </si>
  <si>
    <t>109 OŠ
55 srednjih škola
10.000 roditelja
20.000 učenika OŠ i SŠ
20.000 korisnika šire zajednice,
8 vrsta različitih edukativnih/informativnih materijala</t>
  </si>
  <si>
    <t>zakup poslovnog prostora za obavljanje djelatnosti Jelkovec-Sopnica</t>
  </si>
  <si>
    <t>zakup poslovnog prostora za obavljanje djelatnosti</t>
  </si>
  <si>
    <t>ukupan broj programa</t>
  </si>
  <si>
    <t>kontinuirano ispitivanje zdravstvene ispravnosti vode za piće i kupanje, hrane i predmeta opće uporabe.</t>
  </si>
  <si>
    <t>broj korisnika,
broj usluga</t>
  </si>
  <si>
    <t>provedba aktivnosti projekta, financira se iz sredstava EU-a</t>
  </si>
  <si>
    <t xml:space="preserve">nabava 
2 osobna automobila, 2 električna bicikla, 2 skutera, 6 tablet računala, 6 mobilnih telefona i 12 elektostimulatora, održavanje uvodnih konferencija, izrada loga projekta, promotivnih materijala, završna konferencija  </t>
  </si>
  <si>
    <t>odobrena sredstva iz državnog proračuna za ustanove u vlasništvu Grada Zagreba</t>
  </si>
  <si>
    <t>16
4 fakulteta + 104  osnovne i 9 srednjih škola 
162</t>
  </si>
  <si>
    <t>broj korisnika prava na novčanu pomoć umirovljenicima;
broj korisnika prava na novčanu pomoć korisnicima doplatka za pomoć i njegu i osobnu invalidninu;
n.p. za osobne potrebe korisnicima doma za starije osobe
n.p. osobama kojima je priznato pravo na status roditelja njegovatelja ili status njegovatelja
pomoć u kući
n.p. za plaćanje premije dopunskog zdrav.osiguranja korisnicima n.p. umirovljenicima</t>
  </si>
  <si>
    <t xml:space="preserve">broj programa i usluga namijenjenih osobama starije životne dobi;
broj korisnika organiziranog stanovanja </t>
  </si>
  <si>
    <t>pružanje usluga donatorima
prema njihovim potrebama
i zdravstvenom statusu, a sukladno ugovorenim obvezama: usluga smještaja / usluge dostava obroka</t>
  </si>
  <si>
    <t>postotak provedbe odredbi Sporazuma</t>
  </si>
  <si>
    <t>učestalost izlaženja publikacija / broj stranica</t>
  </si>
  <si>
    <t xml:space="preserve">broj medijskih objava o radu gradske uprave, o gradskim inicijativama i projektima
</t>
  </si>
  <si>
    <t>broj subvencioniranih sadržaja u lokalnim elektroničkim medijima (emisija)</t>
  </si>
  <si>
    <t>broj dodijeljenih Nagrada Grada Zagreba;
broj dodijeljenih Nagrada Zagrepčanka godine;
broj dodijeljenih Nagrada Luka Ritz</t>
  </si>
  <si>
    <t>broj prihvaćenih pokroviteljstava značajnih za Grad Zagreb</t>
  </si>
  <si>
    <t>ažurirana baza projekata Grada Zagreba prema izvoru financiranja (financijski instrumenti Europske unije i drugi međunarodni izvori financiranja, u elektroničkom obliku)</t>
  </si>
  <si>
    <t>broj projekata s ciljem razmjene iskustava, znanja i dobre prakse na temu razvoja politika te smjernica za provedbu i korištenje financijskih instrumenata Europske unije i drugih međunarodnih izvora financiranja</t>
  </si>
  <si>
    <t>broj educiranih zaposlenika nositelja temeljnih procesnih uloga za provođenje kontinuiranog unapređenja poslovnih procesa</t>
  </si>
  <si>
    <t>broj dokumentiranih procesa i potprocesa;
broj dokumentiranih novih procesa i potprocesa;
broj unaprjeđenih procesa i potprocesa</t>
  </si>
  <si>
    <t>uspostavljen i ažuran repozitorij poslovnih procesa na odabranom alatu i metodološkoj platformi</t>
  </si>
  <si>
    <t>implementirati jedinstvena aplikacijska rješenja s visokim stupnjem sigurnosti</t>
  </si>
  <si>
    <t>broj identificiranih intervencija/projekta prihvatljivih za provedbu ITU mehanizmom / broj odobrenih projekata</t>
  </si>
  <si>
    <t>uspostavljen  i održavan informativno-komunikacijski sustav koji omogućuje vidljivost i razmjenu informacija</t>
  </si>
  <si>
    <r>
      <t xml:space="preserve">C6.P4-M7 Uspostava i </t>
    </r>
    <r>
      <rPr>
        <sz val="6.5"/>
        <rFont val="Calibri"/>
        <family val="2"/>
      </rPr>
      <t>implementacija</t>
    </r>
    <r>
      <rPr>
        <sz val="7"/>
        <rFont val="Calibri"/>
        <family val="2"/>
      </rPr>
      <t xml:space="preserve"> sustava za sufinanciranje projekata mehanizmima Integriranih teritorijalnih ulaganja za područje obuhvata Urbane aglomeracije Zagreb</t>
    </r>
  </si>
  <si>
    <t>broj kvalificiranih zaposlenika za provedbu ITU mehanizma u Gradu Zagrebu kao ITU PT</t>
  </si>
  <si>
    <t>broj održanih događanja, sastanaka i prijma predstavnika domaćih i stranih institucija/organizacija</t>
  </si>
  <si>
    <t>razvoj masterplana za provedbu (putokaz), temeljen na već definiranoj Strategiji pametnog Grada Zagreba</t>
  </si>
  <si>
    <r>
      <t>sanacija cesta i cestovnih objekata m</t>
    </r>
    <r>
      <rPr>
        <vertAlign val="superscript"/>
        <sz val="8"/>
        <rFont val="Calibri"/>
        <family val="2"/>
      </rPr>
      <t>2</t>
    </r>
  </si>
  <si>
    <t>"Program prevencije karijesa djece predškolske i školske dobi u Gradu Zagrebu" - ciljano provođenje karijes-protektivnih postupaka, edukacija i poboljšanje oralnog zdravlja i oralne higijene djece. 
pokazatelji uspješnosti:
broj korisnika-djece
broj pruženih usluga</t>
  </si>
  <si>
    <t xml:space="preserve">1. broj korisnika programa i projekata organiziranog provođenja slobodnog vremena
2. broj korisnika programa i projekata stručne pomoći i podrške djeci i mladima u riziku
3. broj korisnika programa i projekata za osnaživanje nastavnika i drugih stručnjaka
4. broj korisnika programa i projekata prevencije nasilja među mladima i prevencije elektroničkog nasilja
</t>
  </si>
  <si>
    <t xml:space="preserve">1. broj korisnika programa i projekata jačanja roditeljskih kompenetcija
2. broj korisnika programa i projekata za podršku jednoroditeljskim obiteljima
3. broj korisnika programa i projekata u svrhu podrške posvojiteljima
4. broj korisnika programa i projekata u svrhu podrške razvoja udomitejstva
5. broj korisnika alternativnih oblika skrbi 
6. broj usluga za djecu bez odgovarajuće roditeljske skrbi 
7. broj korisnika programa prevencije beskućništva mladih
8. broj korisnika edukacija pružatelja usluga za prioritetne korisničke skupine
9. broj korisnika programa pomoći socijalno ugroženim pojedincima i obiteljima 
10. broj razvijenih socijalnih usluga alternativnog smještaja i socijalnog uključivanja prioritetnih socijalnih skupina
11. broj provedenih analiza prioritetnih područja
12. broj korisnika obuhvaćenih volontiranjem
13.broj provedenih volonterskih akcija.
</t>
  </si>
  <si>
    <t xml:space="preserve">1. broj korisnika privremenog smještaja za beskućnike
2. broj korisnika privremenog smještaja i savjetovališta za žrtve nasilja.
3. broj djece obuhvaćenih individualnim i grupnim preventivnim i tretmanskim aktivnostima
4. broj obitelji obuhvaćenih individualnim i grupnim preventivnim i tretmanskim aktivnostima 
5. broj žrtava nasilja obuhvaćenih individualnim i grupnim preventivnim i tretmanskim aktivnostima 
6. broj korisnika pomoći i podrške starijim i drugim osobama u potrebi
</t>
  </si>
  <si>
    <r>
      <t>stečeno  m</t>
    </r>
    <r>
      <rPr>
        <vertAlign val="superscript"/>
        <sz val="8"/>
        <rFont val="Calibri"/>
        <family val="2"/>
      </rPr>
      <t>2</t>
    </r>
  </si>
  <si>
    <r>
      <t>uređena površina  m</t>
    </r>
    <r>
      <rPr>
        <vertAlign val="superscript"/>
        <sz val="8"/>
        <rFont val="Calibri"/>
        <family val="2"/>
      </rPr>
      <t>2</t>
    </r>
    <r>
      <rPr>
        <sz val="7"/>
        <rFont val="Calibri"/>
        <family val="2"/>
      </rPr>
      <t xml:space="preserve"> </t>
    </r>
  </si>
  <si>
    <r>
      <t xml:space="preserve">C1. Konkurentno gospodarstvo </t>
    </r>
    <r>
      <rPr>
        <sz val="10"/>
        <color indexed="9"/>
        <rFont val="Calibri"/>
        <family val="2"/>
      </rPr>
      <t>__</t>
    </r>
  </si>
  <si>
    <r>
      <t xml:space="preserve">C2. Razvoj ljudskih potencijala  </t>
    </r>
    <r>
      <rPr>
        <sz val="10"/>
        <color indexed="9"/>
        <rFont val="Calibri"/>
        <family val="2"/>
      </rPr>
      <t>__</t>
    </r>
  </si>
  <si>
    <r>
      <t xml:space="preserve">C3. Zaštita okoliša i održivo gospodarenje prirodnim resursima i energijom </t>
    </r>
    <r>
      <rPr>
        <sz val="10"/>
        <color indexed="9"/>
        <rFont val="Calibri"/>
        <family val="2"/>
      </rPr>
      <t xml:space="preserve"> __</t>
    </r>
  </si>
  <si>
    <r>
      <t>C4. Unapređivanje prostornih kvaliteta i funkcija Grada</t>
    </r>
    <r>
      <rPr>
        <sz val="10"/>
        <rFont val="Calibri"/>
        <family val="2"/>
      </rPr>
      <t xml:space="preserve">  </t>
    </r>
    <r>
      <rPr>
        <sz val="10"/>
        <color indexed="9"/>
        <rFont val="Calibri"/>
        <family val="2"/>
      </rPr>
      <t>__</t>
    </r>
  </si>
  <si>
    <r>
      <t xml:space="preserve">C5. Unapređivanje kvalitete življenja </t>
    </r>
    <r>
      <rPr>
        <sz val="10"/>
        <color indexed="9"/>
        <rFont val="Calibri"/>
        <family val="2"/>
      </rPr>
      <t>__</t>
    </r>
  </si>
  <si>
    <r>
      <t xml:space="preserve">C6. Unapređivanje sustava upravljanja razvojem </t>
    </r>
    <r>
      <rPr>
        <sz val="10"/>
        <color indexed="9"/>
        <rFont val="Calibri"/>
        <family val="2"/>
      </rPr>
      <t>__</t>
    </r>
  </si>
  <si>
    <t>E011001 Kapitalna ulaganja u objekte za društvene djelatnosti i sanacija objekataoštećenih u potresu</t>
  </si>
  <si>
    <t>Projekt T100008. TJEDAN MLADIH GRADA ZAGREBA</t>
  </si>
  <si>
    <t>C1</t>
  </si>
  <si>
    <t>C2</t>
  </si>
  <si>
    <t>C3</t>
  </si>
  <si>
    <t>C4</t>
  </si>
  <si>
    <t>C5</t>
  </si>
  <si>
    <t>C6</t>
  </si>
  <si>
    <t>2022.</t>
  </si>
  <si>
    <t>postotak provedbe predinvesticijskih aktivnosti - Projekta izgradnje sportsko-rekreacijske zone Zagreb</t>
  </si>
  <si>
    <t xml:space="preserve">broj realiziranih projekata i manifestacija;
povećanje broja turističkih dolazaka i noćenja; 
broj dokumenata
</t>
  </si>
  <si>
    <r>
      <t>broj prijava za zapušteno poljoprivredno zemljište; prijavljena površina poljoprivrednog zemljišta zaraslog višegodišnjim korovima u m</t>
    </r>
    <r>
      <rPr>
        <vertAlign val="superscript"/>
        <sz val="8"/>
        <rFont val="Calibri"/>
        <family val="2"/>
      </rPr>
      <t>2</t>
    </r>
  </si>
  <si>
    <t>broj dokumenta i elaborta povezanih s održivim razvojem</t>
  </si>
  <si>
    <t>Projekt T100003. EU PROJEKT Modernizacija II.</t>
  </si>
  <si>
    <t>broj organiziranih edukacija; 
organizacija biciklističkih utrka;
oprema za stazu Grmoščica (komplet za poligon)</t>
  </si>
  <si>
    <t xml:space="preserve">izrada elaborata - situacijski plan;
izrada elaborata - idejni nacrti;
izrada elaborata - nadzor izgradnje objekata na terenu
izrada elaborata - tekstualno obrazloženje </t>
  </si>
  <si>
    <t>broj elaborata povezanih s aktivnostima  poboljšanja kvalitete zagrebačkog vodonosnika, 
broj provedenih mjera iz programa</t>
  </si>
  <si>
    <t>strateška karta buke, 
akcijski plan zaštite od buke, 
ostali akti i dokumenti upravljanja bukom okoliša</t>
  </si>
  <si>
    <t>broj dokumenata i elaborata u vezi s uspostavom sustava cjelovitog/ održivog  gospodarenja otpadom</t>
  </si>
  <si>
    <t>izrađena potrebna dokumentacija za:
1. I. fazu izgradnje Centra za gospodarenje otpadom Grada Zagreba;
2. sortirnice;
3. postrojenje za obradu biootpada;
4. reciklažno dvorište za građevinski otpad;
5. centar za ponovnu uporabu</t>
  </si>
  <si>
    <t>broj strategijskih odluka, planova i programa;
broj provedenih javnih natječaja</t>
  </si>
  <si>
    <t>broj korisnika s invaliditetom do 12 god./ broj korisnika odrasle osobe s invaliditetom i djeca starija od 12 godina / broj korisnika - centar "Mali dom" / ostali korisnici</t>
  </si>
  <si>
    <t>broj organiziranih konferencija, seminara i edukacija;
broj provedenih programa/projekata izrada dokumentacije</t>
  </si>
  <si>
    <r>
      <t>broj projektnih dokumentacija
izgrađena staza (m</t>
    </r>
    <r>
      <rPr>
        <vertAlign val="superscript"/>
        <sz val="8"/>
        <rFont val="Calibri"/>
        <family val="2"/>
      </rPr>
      <t>2</t>
    </r>
    <r>
      <rPr>
        <sz val="7"/>
        <rFont val="Calibri"/>
        <family val="2"/>
      </rPr>
      <t>)</t>
    </r>
  </si>
  <si>
    <r>
      <t>broj izrađene dokumentacije
izgrađena staza (m</t>
    </r>
    <r>
      <rPr>
        <vertAlign val="superscript"/>
        <sz val="8"/>
        <rFont val="Calibri"/>
        <family val="2"/>
      </rPr>
      <t>2</t>
    </r>
    <r>
      <rPr>
        <sz val="7"/>
        <rFont val="Calibri"/>
        <family val="2"/>
      </rPr>
      <t>)</t>
    </r>
  </si>
  <si>
    <t>C4. P4-M7 Unapređivanje pješačkog prometa</t>
  </si>
  <si>
    <t>osposobiti i usavršiti 1750 članova postrojbi DVD-ova, održavanje 106 vatrogasnih vozila, redovno održavanje i sanacija 60 objekata koja koriste dobrovoljna vatrogasna društva i Vatrogasna zajednica Grada Zagreba, nabava 6 vatrogasnih vozila</t>
  </si>
  <si>
    <t>osposobiti i usavršiti 1800 članova postrojbi DVD-ova, održavanje 107 vatrogasnih vozila, redovno održavanje i sanacija 60 objekata koja koriste dobrovoljna vatrogasna društva i Vatrogasna zajednica Grada Zagreba, nabava 7 vatrogasnih vozila</t>
  </si>
  <si>
    <t>osposobiti i usavršiti 1800 članova postrojbi DVD-ova, održavanje 109 vatrogasnih vozila, redovno održavanje i sanacija 60 objekata koja koriste dobrovoljna vatrogasna društva i Vatrogasna zajednica Grada Zagreba, nabava 7 vatrogasnih vozila</t>
  </si>
  <si>
    <t>osposobiti i usavršiti 1850 članova postrojbi DVD-ova, održavanje 111 vatrogasnih vozila, redovno održavanje i sanacija 60 objekata koja koriste dobrovoljna vatrogasna društva i Vatrogasna zajednica Grada Zagreba, nabava 5 vatrogasnih vozila</t>
  </si>
  <si>
    <t>edukacija pripadnika općih postrojbi CZ-a; 
4 vježbe aktiviranja općih i specijalističkih postrojbi po zbornim mjestima;     opremanje  450 pripadnika CZ-a</t>
  </si>
  <si>
    <t>edukacija pripadnika općih postrojbi CZ-a; 
2 vježbe aktiviranja općih i specijalističkih postrojbi po zbornim mjestima; 17 treninga po gradskim četvrtima; opremanje  450 pripadnika CZ-a</t>
  </si>
  <si>
    <t>edukacija pripadnika općih postrojbi CZ-a;
 4 vježbe aktiviranja općih i specijalističkih postrojbi po zbornim mjestima;     opremanje  450 pripadnika CZ-a</t>
  </si>
  <si>
    <t xml:space="preserve">uspostava i opremanje centra; 
edukacija operatera </t>
  </si>
  <si>
    <t>15 (doktorandi)
490 (učenici i studenti)
210  (deficitarna zanimanja)                           
71 (Romi)
2 (nagrađeni)
11.000 (učenici i studenti korisnici ZET-ove godišnje karte)</t>
  </si>
  <si>
    <t>ciljevi programa se ostvaruju  programskim aktivnostima:
- edukativnim predavanjima roditeljima i učenicima (obuhvat);
- natjecanjima;
- organiziranim posjetima policijskim postajama s ciljem edukacije učenika;
- preventivnim akcijama šire zajednice na području grada;
- distribucijom promotivnih materijala</t>
  </si>
  <si>
    <t>broj aktivnosti:
Mjera 1. promicanje dojenja u zajednici;
Mjera 2. unapređenje dojenja u zajednici</t>
  </si>
  <si>
    <t>od 2020. broj centara</t>
  </si>
  <si>
    <t xml:space="preserve">
1. Program "Preventivna mobilna mamografija" 
- pokazatelj uspješnosti: broj korisnica, povćana dostupnost mamografije obilaskom gadskih četvrti i kolektiva u kojima rade žene, jačanje svijesti o važnosti redovitih pregleda, edukacija i motivacija žena o skrbi za vlastito zdravlje;
2. Program mjera zdravstvene ekologije: Program monitoringa kakvoće zraka:
svakodnevno  praćenje koncentracije kemijskih polutanata u zraku i meteoroloških parametara: tlaka, temperature i relativne vlažnost zraka, vrsta i količine oborina, brzine i smjerova vjetra i dr.  te informiranje građanstva o kakvoći zraka i njegovom utjecaju na zdravlje. 
Program monitoringa peludi: svakodnevno praćenje dnevne koncentracije peludi u zraku na dvjema lokacijama u Gradu, izrada peludne prognoze i kalendara.
 Program biometeorološke prognoze: svakodnevno  praćenje i sinteza meteoroloških podataka, podataka o koncentracijama peludi i kemijskih polutanata u zraku te utjecaja navedenih parametara na zdravstveno stanje "zdrave" populacije i kroničnih bolesnika, liječnički savjeti i prezentacija  medijima; 
3. Savjetovalište za mlade - pokazatelji uspješnosti: broj korisnika / broj obavljenih usluga;
4. Program "Prevencije raka vrata maternice i drugih bolesti uzrokovanih HPV-om" -pokazatelji uspješnosti:
 povećana razina znanja znastavnika, roditelja, djece. 
 povećani  broj procijepljene populacije i
5. Program monitoringa tla urbanih površina Grada Zagreba
</t>
  </si>
  <si>
    <t xml:space="preserve">broj provedenih mjera i aktivnosti iz Zagrebačke strategije zaštite od nasilja u obitelji 2018. - 2022.;
broj sufinanciranih programa prevencije i zaštite žrtava nasilja;
broj aktivnosti informiranja i senzibilizacije javnosti;
broj korisnika skloništa;
broj korisnika savjetovališta; 
broj korisnika psihosocijalnog tretmana počinitelja nasilja u obitelji </t>
  </si>
  <si>
    <t>u proračunu Grada Zagreba osigurana sredstva za materijalno-financijske rashode</t>
  </si>
  <si>
    <t>2.900 dnevno
270 nosilaca / 500 djece
50</t>
  </si>
  <si>
    <t>2.700 dnevno
270 nosilaca / 500 djece
40</t>
  </si>
  <si>
    <t>osiguran kontinuiran i nesmetan rad vijeća, predstavnika i Koordinacije nacionalnih manjina Grada Zagreba;
 broj poduprtih projekata/programa vijeća i udruga nacionalnih manjina</t>
  </si>
  <si>
    <t>broj sufinanciranih programa/projekata organizacija civilnog društva</t>
  </si>
  <si>
    <t>broj (potencijalnih) korisnika koji primaju savjetodavnu potporu;
 broj sudionika u događajima za informiranje, vidljivost i umrežavanje; 
broj edukacija o temi EU fondova na kojima sudjeluju zaposlenici regionalnog koordinatora</t>
  </si>
  <si>
    <t xml:space="preserve">broj projekata prihvaćenih za sufinanciranje od strane EU-a
</t>
  </si>
  <si>
    <t xml:space="preserve">u skladu s dinamikom objave natječaja i rezultata evaluacija  provedbenih tijela
</t>
  </si>
  <si>
    <t>izrađen plan razvoja grada Zagreba 2021. - 2027.</t>
  </si>
  <si>
    <t>provedena studijska i analitička priprema
provedena razrada ciljeva, prioriteta i mjera
donesena Strategija razvoja UAZ
izrađena Izvješća o provedbi Strategije razvoja UAZ
provedene izrade i ažuranja Akcijskog plana za provedbu Strategije razvoja UAZ
provedena vrednovanja Strategije razvoja UAZ (u tijeku izrade, u tijeku i nakon provedbe)
održane sjednice Partnerskog vijeća UAZ
održan Dan UAZ (komunikacija i vidljivost)</t>
  </si>
  <si>
    <t>100 % strategija
100% akcijski plan;
nastavak izrade prijedloga EU projekta te njegova provedba ; početak izrade novog projektnog prijedloga EU projekta</t>
  </si>
  <si>
    <t xml:space="preserve">15 (doktorandi)
505 (učenici i studenti)
275  (deficitarna zanimanja)                           
80 (Romi)
2 (nagrađeni)
9.500 (učenici i studenti korisnici ZET-ove godišnje karte)
</t>
  </si>
  <si>
    <t xml:space="preserve">15 (doktorandi)
555 (učenici i studenti)
280  (deficitarna zanimanja)                           
80 (Romi)
2 (nagrađeni)
9.500 (učenici i studenti korisnici ZET-ove godišnje karte)
</t>
  </si>
  <si>
    <t xml:space="preserve">15 (doktorandi)
605 (učenici i studenti)
280  (deficitarna zanimanja)                           
80 (Romi)
2 (nagrađeni)
9.500 (učenici i studenti korisnici ZET-ove godišnje karte)
</t>
  </si>
  <si>
    <t>Ustanova za zdravstvenu njegu u kući provodi:
1. Projekt "Hospicijski kućni posjeti" - pokazatelji uspješnosti: broj korisnika, smanjenje trajanja boravka u bolnicama, osigurnje kvalitetne zdravstvene skrbi i obnavljanje opće njege bolesnika u emocionalno najpozitvnijem okruženju vlastita doma, savjeti i edukacija obitelji.
Pokazatelji uspješnosti: broj korisnika u tretmanu;
2. Projekt "Fizikalna terapija i rehabilitacija osoba s invaliditetom"- 
pokazatelji uspješnosti: broj korisnika,
besplatna fizikalna terapija i rehabilitacija kroničnih bolesnika, očuvanje i pooljšanje funkcionalnog stanja korisnika, prevencija pogoršanja, edukacija o načinu izvođenja medicinske gimnastike u vlastitom domu, dodatno informiranje preko web-stranice i brošura. 
Pokazatelji uspješnosti: broj korisnika u tretmanu</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</si>
</sst>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
    <numFmt numFmtId="172" formatCode="[$-41A]d\.\ mmmm\ yyyy\."/>
    <numFmt numFmtId="173" formatCode="#,##0.00_ ;\-#,##0.00\ "/>
  </numFmts>
  <fonts count="74">
    <font>
      <sz val="10"/>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8"/>
      <color indexed="8"/>
      <name val="Arial"/>
      <family val="2"/>
    </font>
    <font>
      <sz val="19"/>
      <color indexed="48"/>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u val="single"/>
      <sz val="10"/>
      <color indexed="20"/>
      <name val="Arial"/>
      <family val="2"/>
    </font>
    <font>
      <u val="single"/>
      <sz val="10"/>
      <color indexed="12"/>
      <name val="Arial"/>
      <family val="2"/>
    </font>
    <font>
      <sz val="7"/>
      <color indexed="30"/>
      <name val="Calibri"/>
      <family val="2"/>
    </font>
    <font>
      <sz val="7"/>
      <name val="Calibri"/>
      <family val="2"/>
    </font>
    <font>
      <b/>
      <sz val="7"/>
      <name val="Calibri"/>
      <family val="2"/>
    </font>
    <font>
      <b/>
      <sz val="10"/>
      <name val="Calibri"/>
      <family val="2"/>
    </font>
    <font>
      <b/>
      <sz val="6"/>
      <name val="Calibri"/>
      <family val="2"/>
    </font>
    <font>
      <sz val="6"/>
      <name val="Calibri"/>
      <family val="2"/>
    </font>
    <font>
      <sz val="10"/>
      <name val="Calibri"/>
      <family val="2"/>
    </font>
    <font>
      <b/>
      <sz val="8"/>
      <name val="Calibri"/>
      <family val="2"/>
    </font>
    <font>
      <vertAlign val="superscript"/>
      <sz val="8"/>
      <name val="Calibri"/>
      <family val="2"/>
    </font>
    <font>
      <vertAlign val="superscript"/>
      <sz val="7.5"/>
      <name val="Calibri"/>
      <family val="2"/>
    </font>
    <font>
      <sz val="6.5"/>
      <name val="Calibri"/>
      <family val="2"/>
    </font>
    <font>
      <sz val="8"/>
      <name val="Calibri"/>
      <family val="2"/>
    </font>
    <font>
      <sz val="14"/>
      <name val="Calibri"/>
      <family val="2"/>
    </font>
    <font>
      <sz val="11"/>
      <name val="Calibri"/>
      <family val="2"/>
    </font>
    <font>
      <sz val="12"/>
      <name val="Calibri"/>
      <family val="2"/>
    </font>
    <font>
      <sz val="18"/>
      <name val="Calibri"/>
      <family val="2"/>
    </font>
    <font>
      <b/>
      <sz val="18"/>
      <name val="Calibri"/>
      <family val="2"/>
    </font>
    <font>
      <b/>
      <sz val="12"/>
      <name val="Calibri"/>
      <family val="2"/>
    </font>
    <font>
      <sz val="9"/>
      <name val="Calibri"/>
      <family val="2"/>
    </font>
    <font>
      <sz val="10"/>
      <color indexed="9"/>
      <name val="Calibri"/>
      <family val="2"/>
    </font>
    <font>
      <i/>
      <sz val="7"/>
      <name val="Calibri"/>
      <family val="2"/>
    </font>
    <font>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23"/>
        <bgColor indexed="64"/>
      </patternFill>
    </fill>
    <fill>
      <patternFill patternType="solid">
        <fgColor indexed="1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1"/>
      </left>
      <right style="thin">
        <color indexed="51"/>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style="thin"/>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hair"/>
      <right style="thin"/>
      <top>
        <color indexed="63"/>
      </top>
      <bottom>
        <color indexed="63"/>
      </bottom>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thin"/>
      <top>
        <color indexed="63"/>
      </top>
      <bottom style="hair"/>
    </border>
    <border>
      <left style="hair"/>
      <right style="thin"/>
      <top style="hair"/>
      <bottom>
        <color indexed="63"/>
      </bottom>
    </border>
    <border>
      <left style="hair"/>
      <right>
        <color indexed="63"/>
      </right>
      <top style="hair"/>
      <bottom style="hair"/>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18" fillId="3" borderId="0" applyNumberFormat="0" applyBorder="0" applyAlignment="0" applyProtection="0"/>
    <xf numFmtId="0" fontId="57" fillId="4" borderId="0" applyNumberFormat="0" applyBorder="0" applyAlignment="0" applyProtection="0"/>
    <xf numFmtId="0" fontId="18" fillId="5" borderId="0" applyNumberFormat="0" applyBorder="0" applyAlignment="0" applyProtection="0"/>
    <xf numFmtId="0" fontId="57" fillId="6" borderId="0" applyNumberFormat="0" applyBorder="0" applyAlignment="0" applyProtection="0"/>
    <xf numFmtId="0" fontId="18" fillId="7" borderId="0" applyNumberFormat="0" applyBorder="0" applyAlignment="0" applyProtection="0"/>
    <xf numFmtId="0" fontId="57" fillId="8" borderId="0" applyNumberFormat="0" applyBorder="0" applyAlignment="0" applyProtection="0"/>
    <xf numFmtId="0" fontId="18" fillId="9" borderId="0" applyNumberFormat="0" applyBorder="0" applyAlignment="0" applyProtection="0"/>
    <xf numFmtId="0" fontId="57" fillId="10" borderId="0" applyNumberFormat="0" applyBorder="0" applyAlignment="0" applyProtection="0"/>
    <xf numFmtId="0" fontId="18" fillId="11" borderId="0" applyNumberFormat="0" applyBorder="0" applyAlignment="0" applyProtection="0"/>
    <xf numFmtId="0" fontId="57" fillId="12" borderId="0" applyNumberFormat="0" applyBorder="0" applyAlignment="0" applyProtection="0"/>
    <xf numFmtId="0" fontId="18" fillId="13" borderId="0" applyNumberFormat="0" applyBorder="0" applyAlignment="0" applyProtection="0"/>
    <xf numFmtId="0" fontId="57" fillId="14" borderId="0" applyNumberFormat="0" applyBorder="0" applyAlignment="0" applyProtection="0"/>
    <xf numFmtId="0" fontId="18" fillId="15" borderId="0" applyNumberFormat="0" applyBorder="0" applyAlignment="0" applyProtection="0"/>
    <xf numFmtId="0" fontId="57" fillId="16" borderId="0" applyNumberFormat="0" applyBorder="0" applyAlignment="0" applyProtection="0"/>
    <xf numFmtId="0" fontId="18" fillId="17" borderId="0" applyNumberFormat="0" applyBorder="0" applyAlignment="0" applyProtection="0"/>
    <xf numFmtId="0" fontId="57" fillId="18" borderId="0" applyNumberFormat="0" applyBorder="0" applyAlignment="0" applyProtection="0"/>
    <xf numFmtId="0" fontId="18" fillId="19" borderId="0" applyNumberFormat="0" applyBorder="0" applyAlignment="0" applyProtection="0"/>
    <xf numFmtId="0" fontId="57" fillId="20" borderId="0" applyNumberFormat="0" applyBorder="0" applyAlignment="0" applyProtection="0"/>
    <xf numFmtId="0" fontId="18" fillId="9" borderId="0" applyNumberFormat="0" applyBorder="0" applyAlignment="0" applyProtection="0"/>
    <xf numFmtId="0" fontId="57" fillId="21" borderId="0" applyNumberFormat="0" applyBorder="0" applyAlignment="0" applyProtection="0"/>
    <xf numFmtId="0" fontId="18" fillId="15" borderId="0" applyNumberFormat="0" applyBorder="0" applyAlignment="0" applyProtection="0"/>
    <xf numFmtId="0" fontId="57" fillId="22" borderId="0" applyNumberFormat="0" applyBorder="0" applyAlignment="0" applyProtection="0"/>
    <xf numFmtId="0" fontId="18" fillId="23" borderId="0" applyNumberFormat="0" applyBorder="0" applyAlignment="0" applyProtection="0"/>
    <xf numFmtId="0" fontId="58" fillId="24" borderId="0" applyNumberFormat="0" applyBorder="0" applyAlignment="0" applyProtection="0"/>
    <xf numFmtId="0" fontId="17" fillId="25" borderId="0" applyNumberFormat="0" applyBorder="0" applyAlignment="0" applyProtection="0"/>
    <xf numFmtId="0" fontId="58" fillId="26" borderId="0" applyNumberFormat="0" applyBorder="0" applyAlignment="0" applyProtection="0"/>
    <xf numFmtId="0" fontId="17" fillId="17" borderId="0" applyNumberFormat="0" applyBorder="0" applyAlignment="0" applyProtection="0"/>
    <xf numFmtId="0" fontId="58" fillId="27" borderId="0" applyNumberFormat="0" applyBorder="0" applyAlignment="0" applyProtection="0"/>
    <xf numFmtId="0" fontId="17" fillId="19" borderId="0" applyNumberFormat="0" applyBorder="0" applyAlignment="0" applyProtection="0"/>
    <xf numFmtId="0" fontId="58" fillId="28" borderId="0" applyNumberFormat="0" applyBorder="0" applyAlignment="0" applyProtection="0"/>
    <xf numFmtId="0" fontId="17" fillId="29" borderId="0" applyNumberFormat="0" applyBorder="0" applyAlignment="0" applyProtection="0"/>
    <xf numFmtId="0" fontId="58" fillId="30" borderId="0" applyNumberFormat="0" applyBorder="0" applyAlignment="0" applyProtection="0"/>
    <xf numFmtId="0" fontId="17" fillId="31" borderId="0" applyNumberFormat="0" applyBorder="0" applyAlignment="0" applyProtection="0"/>
    <xf numFmtId="0" fontId="58" fillId="32" borderId="0" applyNumberFormat="0" applyBorder="0" applyAlignment="0" applyProtection="0"/>
    <xf numFmtId="0" fontId="17" fillId="33" borderId="0" applyNumberFormat="0" applyBorder="0" applyAlignment="0" applyProtection="0"/>
    <xf numFmtId="0" fontId="58" fillId="34" borderId="0" applyNumberFormat="0" applyBorder="0" applyAlignment="0" applyProtection="0"/>
    <xf numFmtId="0" fontId="17" fillId="35" borderId="0" applyNumberFormat="0" applyBorder="0" applyAlignment="0" applyProtection="0"/>
    <xf numFmtId="0" fontId="58" fillId="36" borderId="0" applyNumberFormat="0" applyBorder="0" applyAlignment="0" applyProtection="0"/>
    <xf numFmtId="0" fontId="17" fillId="37" borderId="0" applyNumberFormat="0" applyBorder="0" applyAlignment="0" applyProtection="0"/>
    <xf numFmtId="0" fontId="58" fillId="38" borderId="0" applyNumberFormat="0" applyBorder="0" applyAlignment="0" applyProtection="0"/>
    <xf numFmtId="0" fontId="17" fillId="39" borderId="0" applyNumberFormat="0" applyBorder="0" applyAlignment="0" applyProtection="0"/>
    <xf numFmtId="0" fontId="58" fillId="40" borderId="0" applyNumberFormat="0" applyBorder="0" applyAlignment="0" applyProtection="0"/>
    <xf numFmtId="0" fontId="17" fillId="29" borderId="0" applyNumberFormat="0" applyBorder="0" applyAlignment="0" applyProtection="0"/>
    <xf numFmtId="0" fontId="58" fillId="41" borderId="0" applyNumberFormat="0" applyBorder="0" applyAlignment="0" applyProtection="0"/>
    <xf numFmtId="0" fontId="17" fillId="31" borderId="0" applyNumberFormat="0" applyBorder="0" applyAlignment="0" applyProtection="0"/>
    <xf numFmtId="0" fontId="58" fillId="42" borderId="0" applyNumberFormat="0" applyBorder="0" applyAlignment="0" applyProtection="0"/>
    <xf numFmtId="0" fontId="17" fillId="43"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11" fillId="46" borderId="2" applyNumberFormat="0" applyAlignment="0" applyProtection="0"/>
    <xf numFmtId="0" fontId="61" fillId="47" borderId="3" applyNumberFormat="0" applyAlignment="0" applyProtection="0"/>
    <xf numFmtId="0" fontId="13" fillId="48" borderId="4"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63" fillId="49" borderId="0" applyNumberFormat="0" applyBorder="0" applyAlignment="0" applyProtection="0"/>
    <xf numFmtId="0" fontId="6" fillId="7" borderId="0" applyNumberFormat="0" applyBorder="0" applyAlignment="0" applyProtection="0"/>
    <xf numFmtId="0" fontId="64" fillId="0" borderId="5" applyNumberFormat="0" applyFill="0" applyAlignment="0" applyProtection="0"/>
    <xf numFmtId="0" fontId="3" fillId="0" borderId="6" applyNumberFormat="0" applyFill="0" applyAlignment="0" applyProtection="0"/>
    <xf numFmtId="0" fontId="65" fillId="0" borderId="7" applyNumberFormat="0" applyFill="0" applyAlignment="0" applyProtection="0"/>
    <xf numFmtId="0" fontId="4" fillId="0" borderId="8" applyNumberFormat="0" applyFill="0" applyAlignment="0" applyProtection="0"/>
    <xf numFmtId="0" fontId="66" fillId="0" borderId="9" applyNumberFormat="0" applyFill="0" applyAlignment="0" applyProtection="0"/>
    <xf numFmtId="0" fontId="5" fillId="0" borderId="10"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67" fillId="50" borderId="1" applyNumberFormat="0" applyAlignment="0" applyProtection="0"/>
    <xf numFmtId="0" fontId="9" fillId="13" borderId="2" applyNumberFormat="0" applyAlignment="0" applyProtection="0"/>
    <xf numFmtId="0" fontId="19" fillId="46" borderId="11">
      <alignment horizontal="center" vertical="top" wrapText="1"/>
      <protection/>
    </xf>
    <xf numFmtId="0" fontId="68" fillId="0" borderId="12" applyNumberFormat="0" applyFill="0" applyAlignment="0" applyProtection="0"/>
    <xf numFmtId="0" fontId="12" fillId="0" borderId="13" applyNumberFormat="0" applyFill="0" applyAlignment="0" applyProtection="0"/>
    <xf numFmtId="0" fontId="69" fillId="51" borderId="0" applyNumberFormat="0" applyBorder="0" applyAlignment="0" applyProtection="0"/>
    <xf numFmtId="0" fontId="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70" fillId="45" borderId="16" applyNumberFormat="0" applyAlignment="0" applyProtection="0"/>
    <xf numFmtId="0" fontId="10" fillId="46" borderId="17"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0" fillId="52" borderId="18" applyNumberFormat="0" applyProtection="0">
      <alignment vertical="center"/>
    </xf>
    <xf numFmtId="4" fontId="21" fillId="52" borderId="18" applyNumberFormat="0" applyProtection="0">
      <alignment vertical="center"/>
    </xf>
    <xf numFmtId="4" fontId="20" fillId="52" borderId="18" applyNumberFormat="0" applyProtection="0">
      <alignment horizontal="left" vertical="center" indent="1"/>
    </xf>
    <xf numFmtId="0" fontId="20" fillId="52" borderId="18" applyNumberFormat="0" applyProtection="0">
      <alignment horizontal="left" vertical="top" indent="1"/>
    </xf>
    <xf numFmtId="4" fontId="20" fillId="55" borderId="0" applyNumberFormat="0" applyProtection="0">
      <alignment horizontal="left" vertical="center" indent="1"/>
    </xf>
    <xf numFmtId="4" fontId="22" fillId="5" borderId="18" applyNumberFormat="0" applyProtection="0">
      <alignment horizontal="right" vertical="center"/>
    </xf>
    <xf numFmtId="4" fontId="22" fillId="17" borderId="18" applyNumberFormat="0" applyProtection="0">
      <alignment horizontal="right" vertical="center"/>
    </xf>
    <xf numFmtId="4" fontId="22" fillId="37" borderId="18" applyNumberFormat="0" applyProtection="0">
      <alignment horizontal="right" vertical="center"/>
    </xf>
    <xf numFmtId="4" fontId="22" fillId="23" borderId="18" applyNumberFormat="0" applyProtection="0">
      <alignment horizontal="right" vertical="center"/>
    </xf>
    <xf numFmtId="4" fontId="22" fillId="33" borderId="18" applyNumberFormat="0" applyProtection="0">
      <alignment horizontal="right" vertical="center"/>
    </xf>
    <xf numFmtId="4" fontId="22" fillId="43" borderId="18" applyNumberFormat="0" applyProtection="0">
      <alignment horizontal="right" vertical="center"/>
    </xf>
    <xf numFmtId="4" fontId="22" fillId="39" borderId="18" applyNumberFormat="0" applyProtection="0">
      <alignment horizontal="right" vertical="center"/>
    </xf>
    <xf numFmtId="4" fontId="22" fillId="56" borderId="18" applyNumberFormat="0" applyProtection="0">
      <alignment horizontal="right" vertical="center"/>
    </xf>
    <xf numFmtId="4" fontId="22" fillId="19" borderId="18" applyNumberFormat="0" applyProtection="0">
      <alignment horizontal="right" vertical="center"/>
    </xf>
    <xf numFmtId="4" fontId="20" fillId="57" borderId="19" applyNumberFormat="0" applyProtection="0">
      <alignment horizontal="left" vertical="center" indent="1"/>
    </xf>
    <xf numFmtId="4" fontId="22" fillId="58" borderId="0" applyNumberFormat="0" applyProtection="0">
      <alignment horizontal="left" vertical="center" indent="1"/>
    </xf>
    <xf numFmtId="4" fontId="23" fillId="59" borderId="0" applyNumberFormat="0" applyProtection="0">
      <alignment horizontal="left" vertical="center" indent="1"/>
    </xf>
    <xf numFmtId="4" fontId="20" fillId="55" borderId="18" applyNumberFormat="0" applyProtection="0">
      <alignment horizontal="center" vertical="top"/>
    </xf>
    <xf numFmtId="4" fontId="22" fillId="58" borderId="0" applyNumberFormat="0" applyProtection="0">
      <alignment horizontal="left" vertical="center" indent="1"/>
    </xf>
    <xf numFmtId="4" fontId="22" fillId="55" borderId="0" applyNumberFormat="0" applyProtection="0">
      <alignment horizontal="left" vertical="center" indent="1"/>
    </xf>
    <xf numFmtId="0" fontId="19" fillId="59" borderId="18"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wrapText="1" indent="1"/>
    </xf>
    <xf numFmtId="0" fontId="19" fillId="59" borderId="18" applyNumberFormat="0" applyProtection="0">
      <alignment horizontal="left" vertical="top" indent="1"/>
    </xf>
    <xf numFmtId="0" fontId="19" fillId="55" borderId="18" applyNumberFormat="0" applyProtection="0">
      <alignment horizontal="left" vertical="center" indent="1"/>
    </xf>
    <xf numFmtId="0" fontId="0" fillId="48" borderId="17" applyNumberFormat="0" applyProtection="0">
      <alignment horizontal="left" vertical="center" indent="1"/>
    </xf>
    <xf numFmtId="0" fontId="0" fillId="48" borderId="17" applyNumberFormat="0" applyProtection="0">
      <alignment horizontal="left" vertical="center" indent="1"/>
    </xf>
    <xf numFmtId="0" fontId="0" fillId="48" borderId="17" applyNumberFormat="0" applyProtection="0">
      <alignment horizontal="left" vertical="center" wrapText="1" indent="1"/>
    </xf>
    <xf numFmtId="0" fontId="0" fillId="55" borderId="18" applyNumberFormat="0" applyProtection="0">
      <alignment horizontal="left" vertical="top" indent="1"/>
    </xf>
    <xf numFmtId="0" fontId="0" fillId="55" borderId="18" applyNumberFormat="0" applyProtection="0">
      <alignment horizontal="left" vertical="top" indent="1"/>
    </xf>
    <xf numFmtId="0" fontId="0" fillId="15" borderId="18" applyNumberFormat="0" applyProtection="0">
      <alignment horizontal="left" vertical="center" indent="1"/>
    </xf>
    <xf numFmtId="0" fontId="0" fillId="46" borderId="17" applyNumberFormat="0" applyProtection="0">
      <alignment horizontal="left" vertical="center" indent="1"/>
    </xf>
    <xf numFmtId="0" fontId="0" fillId="46" borderId="17" applyNumberFormat="0" applyProtection="0">
      <alignment horizontal="left" vertical="center" indent="1"/>
    </xf>
    <xf numFmtId="0" fontId="0" fillId="15" borderId="18" applyNumberFormat="0" applyProtection="0">
      <alignment horizontal="left" vertical="center" indent="1"/>
    </xf>
    <xf numFmtId="0" fontId="0" fillId="46" borderId="17" applyNumberFormat="0" applyProtection="0">
      <alignment horizontal="left" vertical="center" wrapText="1" indent="1"/>
    </xf>
    <xf numFmtId="0" fontId="0" fillId="15" borderId="18" applyNumberFormat="0" applyProtection="0">
      <alignment horizontal="left" vertical="top" indent="1"/>
    </xf>
    <xf numFmtId="0" fontId="0" fillId="15" borderId="18" applyNumberFormat="0" applyProtection="0">
      <alignment horizontal="left" vertical="top" indent="1"/>
    </xf>
    <xf numFmtId="0" fontId="0" fillId="58" borderId="18" applyNumberFormat="0" applyProtection="0">
      <alignment horizontal="left" vertical="center" indent="1"/>
    </xf>
    <xf numFmtId="0" fontId="0" fillId="58" borderId="18" applyNumberFormat="0" applyProtection="0">
      <alignment horizontal="left" vertical="center" indent="1"/>
    </xf>
    <xf numFmtId="0" fontId="0" fillId="58" borderId="18" applyNumberFormat="0" applyProtection="0">
      <alignment horizontal="left" vertical="top" indent="1"/>
    </xf>
    <xf numFmtId="0" fontId="0" fillId="58" borderId="18" applyNumberFormat="0" applyProtection="0">
      <alignment horizontal="left" vertical="top" indent="1"/>
    </xf>
    <xf numFmtId="0" fontId="0" fillId="0" borderId="0">
      <alignment/>
      <protection/>
    </xf>
    <xf numFmtId="0" fontId="0" fillId="0" borderId="0">
      <alignment/>
      <protection/>
    </xf>
    <xf numFmtId="4" fontId="22" fillId="54" borderId="18" applyNumberFormat="0" applyProtection="0">
      <alignment vertical="center"/>
    </xf>
    <xf numFmtId="4" fontId="24" fillId="54" borderId="18" applyNumberFormat="0" applyProtection="0">
      <alignment vertical="center"/>
    </xf>
    <xf numFmtId="4" fontId="22" fillId="54" borderId="18" applyNumberFormat="0" applyProtection="0">
      <alignment horizontal="left" vertical="center" indent="1"/>
    </xf>
    <xf numFmtId="0" fontId="22" fillId="54" borderId="18" applyNumberFormat="0" applyProtection="0">
      <alignment horizontal="left" vertical="top" indent="1"/>
    </xf>
    <xf numFmtId="4" fontId="25" fillId="58" borderId="18" applyNumberFormat="0" applyProtection="0">
      <alignment horizontal="right" vertical="center"/>
    </xf>
    <xf numFmtId="4" fontId="24" fillId="58" borderId="18" applyNumberFormat="0" applyProtection="0">
      <alignment horizontal="right" vertical="center"/>
    </xf>
    <xf numFmtId="4" fontId="22" fillId="55" borderId="18" applyNumberFormat="0" applyProtection="0">
      <alignment horizontal="left" vertical="center" indent="1"/>
    </xf>
    <xf numFmtId="0" fontId="20" fillId="55" borderId="18" applyNumberFormat="0" applyProtection="0">
      <alignment horizontal="center" vertical="top" wrapText="1"/>
    </xf>
    <xf numFmtId="4" fontId="26" fillId="61" borderId="0" applyNumberFormat="0" applyProtection="0">
      <alignment horizontal="left" vertical="center" indent="1"/>
    </xf>
    <xf numFmtId="4" fontId="27" fillId="58" borderId="18" applyNumberFormat="0" applyProtection="0">
      <alignment horizontal="right" vertical="center"/>
    </xf>
    <xf numFmtId="0" fontId="28" fillId="62" borderId="0">
      <alignment/>
      <protection/>
    </xf>
    <xf numFmtId="49" fontId="29" fillId="62" borderId="0">
      <alignment/>
      <protection/>
    </xf>
    <xf numFmtId="49" fontId="30" fillId="62" borderId="20">
      <alignment/>
      <protection/>
    </xf>
    <xf numFmtId="49" fontId="31" fillId="62" borderId="0">
      <alignment/>
      <protection/>
    </xf>
    <xf numFmtId="0" fontId="28" fillId="63" borderId="20">
      <alignment/>
      <protection locked="0"/>
    </xf>
    <xf numFmtId="0" fontId="28" fillId="62" borderId="0">
      <alignment/>
      <protection/>
    </xf>
    <xf numFmtId="0" fontId="32" fillId="64" borderId="0">
      <alignment/>
      <protection/>
    </xf>
    <xf numFmtId="0" fontId="32" fillId="19" borderId="0">
      <alignment/>
      <protection/>
    </xf>
    <xf numFmtId="0" fontId="32" fillId="23" borderId="0">
      <alignment/>
      <protection/>
    </xf>
    <xf numFmtId="0" fontId="71" fillId="0" borderId="0" applyNumberFormat="0" applyFill="0" applyBorder="0" applyAlignment="0" applyProtection="0"/>
    <xf numFmtId="0" fontId="2" fillId="0" borderId="0" applyNumberFormat="0" applyFill="0" applyBorder="0" applyAlignment="0" applyProtection="0"/>
    <xf numFmtId="0" fontId="72" fillId="0" borderId="21" applyNumberFormat="0" applyFill="0" applyAlignment="0" applyProtection="0"/>
    <xf numFmtId="0" fontId="16" fillId="0" borderId="22" applyNumberFormat="0" applyFill="0" applyAlignment="0" applyProtection="0"/>
    <xf numFmtId="0" fontId="73" fillId="0" borderId="0" applyNumberFormat="0" applyFill="0" applyBorder="0" applyAlignment="0" applyProtection="0"/>
    <xf numFmtId="0" fontId="14" fillId="0" borderId="0" applyNumberFormat="0" applyFill="0" applyBorder="0" applyAlignment="0" applyProtection="0"/>
    <xf numFmtId="49" fontId="32" fillId="62" borderId="0">
      <alignment horizontal="right" vertical="center"/>
      <protection/>
    </xf>
    <xf numFmtId="49" fontId="32" fillId="62" borderId="0">
      <alignment/>
      <protection/>
    </xf>
  </cellStyleXfs>
  <cellXfs count="321">
    <xf numFmtId="0" fontId="0" fillId="0" borderId="0" xfId="0" applyAlignment="1">
      <alignment/>
    </xf>
    <xf numFmtId="0" fontId="37" fillId="54" borderId="23" xfId="0" applyFont="1" applyFill="1" applyBorder="1" applyAlignment="1">
      <alignment horizontal="center" vertical="center" wrapText="1"/>
    </xf>
    <xf numFmtId="0" fontId="37" fillId="54" borderId="24" xfId="0" applyFont="1" applyFill="1" applyBorder="1" applyAlignment="1">
      <alignment horizontal="center" vertical="center" wrapText="1"/>
    </xf>
    <xf numFmtId="0" fontId="36" fillId="0" borderId="0" xfId="0" applyFont="1" applyFill="1" applyBorder="1" applyAlignment="1">
      <alignment vertical="center" wrapText="1"/>
    </xf>
    <xf numFmtId="0" fontId="36" fillId="65" borderId="0" xfId="0" applyFont="1" applyFill="1" applyBorder="1" applyAlignment="1">
      <alignment vertical="center" wrapText="1"/>
    </xf>
    <xf numFmtId="0" fontId="36" fillId="0" borderId="0" xfId="0" applyFont="1" applyFill="1" applyBorder="1" applyAlignment="1">
      <alignment/>
    </xf>
    <xf numFmtId="0" fontId="40"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65" borderId="24" xfId="98" applyFont="1" applyFill="1" applyBorder="1" applyAlignment="1">
      <alignment vertical="center" wrapText="1"/>
      <protection/>
    </xf>
    <xf numFmtId="0" fontId="37" fillId="54" borderId="25" xfId="0" applyFont="1" applyFill="1" applyBorder="1" applyAlignment="1">
      <alignment horizontal="center" vertical="center" wrapText="1"/>
    </xf>
    <xf numFmtId="0" fontId="36" fillId="0" borderId="0" xfId="0" applyFont="1" applyBorder="1" applyAlignment="1">
      <alignment/>
    </xf>
    <xf numFmtId="0" fontId="42" fillId="0" borderId="0" xfId="0" applyFont="1" applyFill="1" applyBorder="1" applyAlignment="1">
      <alignment wrapText="1"/>
    </xf>
    <xf numFmtId="0" fontId="42" fillId="0" borderId="0" xfId="0" applyFont="1" applyFill="1" applyBorder="1" applyAlignment="1">
      <alignment/>
    </xf>
    <xf numFmtId="0" fontId="36" fillId="0" borderId="0" xfId="0" applyFont="1" applyFill="1" applyBorder="1" applyAlignment="1">
      <alignment wrapText="1"/>
    </xf>
    <xf numFmtId="0" fontId="36" fillId="0" borderId="0" xfId="0" applyFont="1" applyBorder="1" applyAlignment="1">
      <alignment vertical="center"/>
    </xf>
    <xf numFmtId="0" fontId="39" fillId="0" borderId="0" xfId="0" applyFont="1" applyFill="1" applyBorder="1" applyAlignment="1">
      <alignment wrapText="1"/>
    </xf>
    <xf numFmtId="0" fontId="36" fillId="0" borderId="0" xfId="0" applyFont="1" applyBorder="1" applyAlignment="1">
      <alignment wrapText="1"/>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4" fontId="36" fillId="0" borderId="0" xfId="0" applyNumberFormat="1" applyFont="1" applyFill="1" applyBorder="1" applyAlignment="1">
      <alignment vertical="center" wrapText="1"/>
    </xf>
    <xf numFmtId="0" fontId="36" fillId="0" borderId="0" xfId="0" applyFont="1" applyBorder="1" applyAlignment="1">
      <alignment horizontal="left" vertical="center" wrapText="1"/>
    </xf>
    <xf numFmtId="0" fontId="36" fillId="0" borderId="26" xfId="0" applyFont="1" applyBorder="1" applyAlignment="1">
      <alignment horizontal="left" vertical="center" wrapText="1"/>
    </xf>
    <xf numFmtId="0" fontId="36" fillId="65" borderId="0" xfId="0" applyFont="1" applyFill="1" applyBorder="1" applyAlignment="1">
      <alignment/>
    </xf>
    <xf numFmtId="0" fontId="36" fillId="0" borderId="0" xfId="0" applyFont="1" applyAlignment="1">
      <alignment wrapText="1"/>
    </xf>
    <xf numFmtId="0" fontId="36" fillId="0" borderId="0" xfId="0" applyFont="1" applyAlignment="1">
      <alignment/>
    </xf>
    <xf numFmtId="4" fontId="36" fillId="0" borderId="0" xfId="0" applyNumberFormat="1" applyFont="1" applyAlignment="1">
      <alignment/>
    </xf>
    <xf numFmtId="4" fontId="37" fillId="0" borderId="0" xfId="0" applyNumberFormat="1" applyFont="1" applyAlignment="1">
      <alignment/>
    </xf>
    <xf numFmtId="0" fontId="36" fillId="65" borderId="0" xfId="0" applyFont="1" applyFill="1" applyBorder="1" applyAlignment="1">
      <alignment/>
    </xf>
    <xf numFmtId="0" fontId="36" fillId="0" borderId="0" xfId="0" applyFont="1" applyBorder="1" applyAlignment="1">
      <alignment/>
    </xf>
    <xf numFmtId="0" fontId="36" fillId="0" borderId="27" xfId="0" applyFont="1" applyBorder="1" applyAlignment="1">
      <alignment horizontal="left" vertical="center" wrapText="1"/>
    </xf>
    <xf numFmtId="0" fontId="36" fillId="65" borderId="0" xfId="0" applyFont="1" applyFill="1" applyBorder="1" applyAlignment="1">
      <alignment wrapText="1"/>
    </xf>
    <xf numFmtId="0" fontId="46" fillId="65" borderId="0" xfId="0" applyFont="1" applyFill="1" applyBorder="1" applyAlignment="1">
      <alignment vertical="top" wrapText="1"/>
    </xf>
    <xf numFmtId="0" fontId="39" fillId="65" borderId="0" xfId="0" applyFont="1" applyFill="1" applyBorder="1" applyAlignment="1">
      <alignment wrapText="1"/>
    </xf>
    <xf numFmtId="0" fontId="36" fillId="65" borderId="0" xfId="0" applyFont="1" applyFill="1" applyBorder="1" applyAlignment="1">
      <alignment vertical="top" wrapText="1"/>
    </xf>
    <xf numFmtId="0" fontId="37" fillId="65" borderId="0" xfId="0" applyFont="1" applyFill="1" applyBorder="1" applyAlignment="1">
      <alignment vertical="top" wrapText="1"/>
    </xf>
    <xf numFmtId="0" fontId="36" fillId="0" borderId="24" xfId="0" applyFont="1" applyFill="1" applyBorder="1" applyAlignment="1">
      <alignment horizontal="left" vertical="center" wrapText="1"/>
    </xf>
    <xf numFmtId="4" fontId="36" fillId="0" borderId="24" xfId="0" applyNumberFormat="1" applyFont="1" applyFill="1" applyBorder="1" applyAlignment="1">
      <alignment vertical="center" wrapText="1"/>
    </xf>
    <xf numFmtId="0" fontId="36" fillId="0" borderId="24" xfId="0" applyFont="1" applyFill="1" applyBorder="1" applyAlignment="1">
      <alignment horizontal="left" vertical="top" wrapText="1"/>
    </xf>
    <xf numFmtId="0" fontId="36" fillId="0" borderId="24" xfId="0" applyFont="1" applyFill="1" applyBorder="1" applyAlignment="1">
      <alignment vertical="center" wrapText="1"/>
    </xf>
    <xf numFmtId="0" fontId="36" fillId="0" borderId="24" xfId="0" applyFont="1" applyFill="1" applyBorder="1" applyAlignment="1">
      <alignment vertical="top" wrapText="1"/>
    </xf>
    <xf numFmtId="3" fontId="36" fillId="0" borderId="24" xfId="0" applyNumberFormat="1" applyFont="1" applyFill="1" applyBorder="1" applyAlignment="1">
      <alignment horizontal="left" vertical="center" wrapText="1"/>
    </xf>
    <xf numFmtId="4" fontId="36" fillId="0" borderId="24" xfId="0" applyNumberFormat="1" applyFont="1" applyFill="1" applyBorder="1" applyAlignment="1">
      <alignment horizontal="left" vertical="center" wrapText="1"/>
    </xf>
    <xf numFmtId="4" fontId="36" fillId="0" borderId="25" xfId="0" applyNumberFormat="1" applyFont="1" applyFill="1" applyBorder="1" applyAlignment="1">
      <alignment horizontal="left" vertical="center" wrapText="1"/>
    </xf>
    <xf numFmtId="4" fontId="37" fillId="0" borderId="24" xfId="0" applyNumberFormat="1" applyFont="1" applyFill="1" applyBorder="1" applyAlignment="1">
      <alignment horizontal="right" vertical="center" wrapText="1"/>
    </xf>
    <xf numFmtId="0" fontId="36" fillId="0" borderId="24" xfId="97" applyFont="1" applyFill="1" applyBorder="1" applyAlignment="1">
      <alignment horizontal="left" vertical="top" wrapText="1"/>
      <protection/>
    </xf>
    <xf numFmtId="0" fontId="36" fillId="0" borderId="24" xfId="97" applyFont="1" applyFill="1" applyBorder="1" applyAlignment="1">
      <alignment vertical="top" wrapText="1"/>
      <protection/>
    </xf>
    <xf numFmtId="4" fontId="37" fillId="0" borderId="28" xfId="0" applyNumberFormat="1" applyFont="1" applyFill="1" applyBorder="1" applyAlignment="1">
      <alignment horizontal="right" vertical="center" wrapText="1"/>
    </xf>
    <xf numFmtId="0" fontId="36" fillId="0" borderId="28" xfId="0" applyFont="1" applyFill="1" applyBorder="1" applyAlignment="1">
      <alignment horizontal="left" vertical="center" wrapText="1"/>
    </xf>
    <xf numFmtId="4" fontId="36" fillId="0" borderId="28" xfId="0" applyNumberFormat="1" applyFont="1" applyFill="1" applyBorder="1" applyAlignment="1">
      <alignment horizontal="left" vertical="center" wrapText="1"/>
    </xf>
    <xf numFmtId="4" fontId="36" fillId="0" borderId="29" xfId="0" applyNumberFormat="1" applyFont="1" applyFill="1" applyBorder="1" applyAlignment="1">
      <alignment horizontal="left" vertical="center" wrapText="1"/>
    </xf>
    <xf numFmtId="0" fontId="36" fillId="0" borderId="30" xfId="0" applyFont="1" applyFill="1" applyBorder="1" applyAlignment="1">
      <alignment wrapText="1"/>
    </xf>
    <xf numFmtId="0" fontId="36" fillId="0" borderId="31" xfId="0" applyFont="1" applyFill="1" applyBorder="1" applyAlignment="1">
      <alignment wrapText="1"/>
    </xf>
    <xf numFmtId="0" fontId="47" fillId="0" borderId="0" xfId="0" applyFont="1" applyBorder="1" applyAlignment="1">
      <alignment/>
    </xf>
    <xf numFmtId="4" fontId="37" fillId="0" borderId="24" xfId="0" applyNumberFormat="1" applyFont="1" applyFill="1" applyBorder="1" applyAlignment="1">
      <alignment horizontal="right" vertical="center" wrapText="1"/>
    </xf>
    <xf numFmtId="0" fontId="36" fillId="0" borderId="32" xfId="0" applyFont="1" applyFill="1" applyBorder="1" applyAlignment="1">
      <alignment vertical="center" wrapText="1"/>
    </xf>
    <xf numFmtId="0" fontId="36" fillId="0" borderId="0" xfId="0" applyFont="1" applyFill="1" applyBorder="1" applyAlignment="1">
      <alignment horizontal="left" vertical="center" wrapText="1"/>
    </xf>
    <xf numFmtId="0" fontId="36" fillId="0" borderId="26" xfId="0" applyFont="1" applyFill="1" applyBorder="1" applyAlignment="1">
      <alignment horizontal="left" vertical="center" wrapText="1"/>
    </xf>
    <xf numFmtId="0" fontId="41" fillId="0" borderId="27" xfId="0" applyFont="1" applyFill="1" applyBorder="1" applyAlignment="1">
      <alignment horizontal="right" vertical="center" wrapText="1"/>
    </xf>
    <xf numFmtId="0" fontId="36" fillId="0" borderId="33" xfId="0" applyFont="1" applyFill="1" applyBorder="1" applyAlignment="1">
      <alignment vertical="top" wrapText="1"/>
    </xf>
    <xf numFmtId="0" fontId="36" fillId="0" borderId="0" xfId="0" applyFont="1" applyFill="1" applyBorder="1" applyAlignment="1">
      <alignment vertical="top"/>
    </xf>
    <xf numFmtId="4" fontId="36" fillId="0" borderId="0" xfId="0" applyNumberFormat="1" applyFont="1" applyFill="1" applyBorder="1" applyAlignment="1">
      <alignment horizontal="left" vertical="top" wrapText="1"/>
    </xf>
    <xf numFmtId="0" fontId="36" fillId="0" borderId="0" xfId="0" applyFont="1" applyFill="1" applyBorder="1" applyAlignment="1">
      <alignment/>
    </xf>
    <xf numFmtId="0" fontId="42" fillId="0" borderId="0" xfId="0" applyFont="1" applyFill="1" applyBorder="1" applyAlignment="1">
      <alignment vertical="top" wrapText="1"/>
    </xf>
    <xf numFmtId="0" fontId="48" fillId="0" borderId="0" xfId="0" applyFont="1" applyFill="1" applyBorder="1" applyAlignment="1">
      <alignment/>
    </xf>
    <xf numFmtId="0" fontId="41" fillId="0" borderId="34" xfId="0" applyFont="1" applyFill="1" applyBorder="1" applyAlignment="1">
      <alignment horizontal="right" vertical="center" wrapText="1"/>
    </xf>
    <xf numFmtId="0" fontId="36" fillId="0" borderId="34" xfId="0" applyFont="1" applyBorder="1" applyAlignment="1">
      <alignment horizontal="left" vertical="center" wrapText="1"/>
    </xf>
    <xf numFmtId="0" fontId="41" fillId="65" borderId="0" xfId="0" applyFont="1" applyFill="1" applyBorder="1" applyAlignment="1">
      <alignment wrapText="1"/>
    </xf>
    <xf numFmtId="0" fontId="41" fillId="0" borderId="0" xfId="0" applyFont="1" applyBorder="1" applyAlignment="1">
      <alignment wrapText="1"/>
    </xf>
    <xf numFmtId="0" fontId="36" fillId="0" borderId="24" xfId="0" applyFont="1" applyFill="1" applyBorder="1" applyAlignment="1">
      <alignment horizontal="left" vertical="top" wrapText="1"/>
    </xf>
    <xf numFmtId="0" fontId="36" fillId="0" borderId="24" xfId="0" applyFont="1" applyFill="1" applyBorder="1" applyAlignment="1">
      <alignment vertical="center" wrapText="1"/>
    </xf>
    <xf numFmtId="0" fontId="37" fillId="53" borderId="23" xfId="0" applyFont="1" applyFill="1" applyBorder="1" applyAlignment="1">
      <alignment horizontal="center" vertical="center" wrapText="1"/>
    </xf>
    <xf numFmtId="0" fontId="37" fillId="53" borderId="24" xfId="0" applyFont="1" applyFill="1" applyBorder="1" applyAlignment="1">
      <alignment horizontal="center" vertical="center" wrapText="1"/>
    </xf>
    <xf numFmtId="0" fontId="36" fillId="0" borderId="24" xfId="0" applyFont="1" applyFill="1" applyBorder="1" applyAlignment="1">
      <alignment vertical="top" wrapText="1"/>
    </xf>
    <xf numFmtId="0" fontId="36" fillId="0" borderId="24" xfId="96" applyFont="1" applyFill="1" applyBorder="1" applyAlignment="1">
      <alignment horizontal="left" vertical="center" wrapText="1"/>
      <protection/>
    </xf>
    <xf numFmtId="0" fontId="38" fillId="0" borderId="30" xfId="0" applyFont="1" applyFill="1" applyBorder="1" applyAlignment="1">
      <alignment/>
    </xf>
    <xf numFmtId="0" fontId="36" fillId="0" borderId="24" xfId="98" applyFont="1" applyFill="1" applyBorder="1" applyAlignment="1">
      <alignment vertical="center" wrapText="1"/>
      <protection/>
    </xf>
    <xf numFmtId="49" fontId="36" fillId="0" borderId="24" xfId="98" applyNumberFormat="1" applyFont="1" applyFill="1" applyBorder="1" applyAlignment="1">
      <alignment horizontal="center" vertical="center" wrapText="1"/>
      <protection/>
    </xf>
    <xf numFmtId="4" fontId="36" fillId="0" borderId="24" xfId="98" applyNumberFormat="1" applyFont="1" applyFill="1" applyBorder="1" applyAlignment="1">
      <alignment vertical="center" wrapText="1"/>
      <protection/>
    </xf>
    <xf numFmtId="0" fontId="36" fillId="0" borderId="24" xfId="98" applyFont="1" applyFill="1" applyBorder="1" applyAlignment="1">
      <alignment horizontal="left" vertical="center" wrapText="1"/>
      <protection/>
    </xf>
    <xf numFmtId="4" fontId="36" fillId="0" borderId="24" xfId="98" applyNumberFormat="1" applyFont="1" applyFill="1" applyBorder="1" applyAlignment="1">
      <alignment horizontal="left" vertical="center" wrapText="1"/>
      <protection/>
    </xf>
    <xf numFmtId="4" fontId="36" fillId="0" borderId="25" xfId="98" applyNumberFormat="1" applyFont="1" applyFill="1" applyBorder="1" applyAlignment="1">
      <alignment horizontal="left" vertical="center" wrapText="1"/>
      <protection/>
    </xf>
    <xf numFmtId="0" fontId="36" fillId="0" borderId="24" xfId="0" applyNumberFormat="1" applyFont="1" applyFill="1" applyBorder="1" applyAlignment="1">
      <alignment horizontal="left" vertical="center" wrapText="1"/>
    </xf>
    <xf numFmtId="0" fontId="36" fillId="0" borderId="25" xfId="0" applyNumberFormat="1" applyFont="1" applyFill="1" applyBorder="1" applyAlignment="1">
      <alignment horizontal="left" vertical="center" wrapText="1"/>
    </xf>
    <xf numFmtId="49" fontId="36" fillId="0" borderId="24" xfId="0" applyNumberFormat="1" applyFont="1" applyFill="1" applyBorder="1" applyAlignment="1">
      <alignment horizontal="center" vertical="center" wrapText="1"/>
    </xf>
    <xf numFmtId="9" fontId="36" fillId="0" borderId="24" xfId="0" applyNumberFormat="1" applyFont="1" applyFill="1" applyBorder="1" applyAlignment="1">
      <alignment horizontal="left" vertical="center" wrapText="1"/>
    </xf>
    <xf numFmtId="9" fontId="36" fillId="0" borderId="25" xfId="0" applyNumberFormat="1" applyFont="1" applyFill="1" applyBorder="1" applyAlignment="1">
      <alignment horizontal="left" vertical="center" wrapText="1"/>
    </xf>
    <xf numFmtId="1" fontId="36" fillId="0" borderId="24" xfId="0" applyNumberFormat="1" applyFont="1" applyFill="1" applyBorder="1" applyAlignment="1">
      <alignment horizontal="left" vertical="center" wrapText="1"/>
    </xf>
    <xf numFmtId="1" fontId="36" fillId="0" borderId="25" xfId="0" applyNumberFormat="1" applyFont="1" applyFill="1" applyBorder="1" applyAlignment="1">
      <alignment horizontal="left" vertical="center" wrapText="1"/>
    </xf>
    <xf numFmtId="49" fontId="36" fillId="0" borderId="24" xfId="0" applyNumberFormat="1" applyFont="1" applyFill="1" applyBorder="1" applyAlignment="1">
      <alignment horizontal="left" vertical="center" wrapText="1"/>
    </xf>
    <xf numFmtId="49" fontId="36" fillId="0" borderId="25" xfId="0" applyNumberFormat="1" applyFont="1" applyFill="1" applyBorder="1" applyAlignment="1">
      <alignment horizontal="left" vertical="center" wrapText="1"/>
    </xf>
    <xf numFmtId="3" fontId="36" fillId="0" borderId="25" xfId="0" applyNumberFormat="1" applyFont="1" applyFill="1" applyBorder="1" applyAlignment="1">
      <alignment horizontal="left" vertical="center" wrapText="1"/>
    </xf>
    <xf numFmtId="0" fontId="36" fillId="0" borderId="25" xfId="0" applyFont="1" applyFill="1" applyBorder="1" applyAlignment="1">
      <alignment horizontal="left" vertical="center" wrapText="1"/>
    </xf>
    <xf numFmtId="165" fontId="36" fillId="0" borderId="24" xfId="0" applyNumberFormat="1" applyFont="1" applyFill="1" applyBorder="1" applyAlignment="1">
      <alignment horizontal="right" vertical="center" wrapText="1"/>
    </xf>
    <xf numFmtId="4" fontId="36" fillId="0" borderId="25" xfId="0" applyNumberFormat="1" applyFont="1" applyFill="1" applyBorder="1" applyAlignment="1">
      <alignment vertical="center" wrapText="1"/>
    </xf>
    <xf numFmtId="173" fontId="36" fillId="0" borderId="24" xfId="0" applyNumberFormat="1" applyFont="1" applyFill="1" applyBorder="1" applyAlignment="1">
      <alignment horizontal="right" vertical="center" wrapText="1"/>
    </xf>
    <xf numFmtId="0" fontId="36" fillId="0" borderId="24" xfId="97" applyFont="1" applyFill="1" applyBorder="1" applyAlignment="1">
      <alignment horizontal="left" vertical="center" wrapText="1"/>
      <protection/>
    </xf>
    <xf numFmtId="49" fontId="36" fillId="0" borderId="24" xfId="0" applyNumberFormat="1" applyFont="1" applyFill="1" applyBorder="1" applyAlignment="1">
      <alignment vertical="center" wrapText="1"/>
    </xf>
    <xf numFmtId="4" fontId="36" fillId="0" borderId="24" xfId="0" applyNumberFormat="1" applyFont="1" applyFill="1" applyBorder="1" applyAlignment="1">
      <alignment vertical="center" wrapText="1"/>
    </xf>
    <xf numFmtId="0" fontId="36" fillId="0" borderId="24" xfId="97" applyFont="1" applyFill="1" applyBorder="1" applyAlignment="1">
      <alignment horizontal="left" vertical="center" wrapText="1"/>
      <protection/>
    </xf>
    <xf numFmtId="1" fontId="36" fillId="0" borderId="24" xfId="97" applyNumberFormat="1" applyFont="1" applyFill="1" applyBorder="1" applyAlignment="1">
      <alignment horizontal="left" vertical="center" wrapText="1"/>
      <protection/>
    </xf>
    <xf numFmtId="1" fontId="36" fillId="0" borderId="25" xfId="97" applyNumberFormat="1" applyFont="1" applyFill="1" applyBorder="1" applyAlignment="1">
      <alignment horizontal="left" vertical="center" wrapText="1"/>
      <protection/>
    </xf>
    <xf numFmtId="165" fontId="36" fillId="0" borderId="24" xfId="0" applyNumberFormat="1" applyFont="1" applyFill="1" applyBorder="1" applyAlignment="1">
      <alignment horizontal="center" vertical="distributed" wrapText="1"/>
    </xf>
    <xf numFmtId="165" fontId="36" fillId="0" borderId="24" xfId="0" applyNumberFormat="1" applyFont="1" applyFill="1" applyBorder="1" applyAlignment="1">
      <alignment horizontal="center" vertical="distributed" wrapText="1"/>
    </xf>
    <xf numFmtId="173" fontId="36" fillId="0" borderId="24" xfId="0" applyNumberFormat="1" applyFont="1" applyFill="1" applyBorder="1" applyAlignment="1">
      <alignment horizontal="right" vertical="distributed" wrapText="1"/>
    </xf>
    <xf numFmtId="165" fontId="36" fillId="0" borderId="24" xfId="0" applyNumberFormat="1" applyFont="1" applyFill="1" applyBorder="1" applyAlignment="1">
      <alignment horizontal="center" vertical="distributed" wrapText="1"/>
    </xf>
    <xf numFmtId="0" fontId="36" fillId="0" borderId="24" xfId="0" applyFont="1" applyFill="1" applyBorder="1" applyAlignment="1">
      <alignment horizontal="left" vertical="center" wrapText="1"/>
    </xf>
    <xf numFmtId="4" fontId="36" fillId="0" borderId="24" xfId="0" applyNumberFormat="1" applyFont="1" applyFill="1" applyBorder="1" applyAlignment="1">
      <alignment horizontal="left" vertical="center" wrapText="1"/>
    </xf>
    <xf numFmtId="4" fontId="36" fillId="0" borderId="25" xfId="0" applyNumberFormat="1" applyFont="1" applyFill="1" applyBorder="1" applyAlignment="1">
      <alignment horizontal="left" vertical="center" wrapText="1"/>
    </xf>
    <xf numFmtId="0" fontId="36" fillId="0" borderId="24" xfId="97" applyFont="1" applyFill="1" applyBorder="1" applyAlignment="1">
      <alignment vertical="center" wrapText="1"/>
      <protection/>
    </xf>
    <xf numFmtId="4" fontId="36" fillId="0" borderId="24" xfId="96" applyNumberFormat="1" applyFont="1" applyFill="1" applyBorder="1" applyAlignment="1">
      <alignment vertical="center" wrapText="1"/>
      <protection/>
    </xf>
    <xf numFmtId="0" fontId="36" fillId="0" borderId="24" xfId="97" applyFont="1" applyFill="1" applyBorder="1" applyAlignment="1">
      <alignment horizontal="left" vertical="center" wrapText="1"/>
      <protection/>
    </xf>
    <xf numFmtId="4" fontId="36" fillId="0" borderId="24" xfId="97" applyNumberFormat="1" applyFont="1" applyFill="1" applyBorder="1" applyAlignment="1" quotePrefix="1">
      <alignment horizontal="left" vertical="center" wrapText="1"/>
      <protection/>
    </xf>
    <xf numFmtId="4" fontId="36" fillId="0" borderId="25" xfId="97" applyNumberFormat="1" applyFont="1" applyFill="1" applyBorder="1" applyAlignment="1" quotePrefix="1">
      <alignment horizontal="left" vertical="center" wrapText="1"/>
      <protection/>
    </xf>
    <xf numFmtId="49" fontId="36" fillId="0" borderId="24" xfId="97" applyNumberFormat="1" applyFont="1" applyFill="1" applyBorder="1" applyAlignment="1" quotePrefix="1">
      <alignment horizontal="left" vertical="center" wrapText="1"/>
      <protection/>
    </xf>
    <xf numFmtId="49" fontId="36" fillId="0" borderId="25" xfId="97" applyNumberFormat="1" applyFont="1" applyFill="1" applyBorder="1" applyAlignment="1" quotePrefix="1">
      <alignment horizontal="left" vertical="center" wrapText="1"/>
      <protection/>
    </xf>
    <xf numFmtId="49" fontId="36" fillId="0" borderId="24" xfId="96" applyNumberFormat="1" applyFont="1" applyFill="1" applyBorder="1" applyAlignment="1" quotePrefix="1">
      <alignment horizontal="left" vertical="center" wrapText="1"/>
      <protection/>
    </xf>
    <xf numFmtId="49" fontId="36" fillId="0" borderId="25" xfId="96" applyNumberFormat="1" applyFont="1" applyFill="1" applyBorder="1" applyAlignment="1" quotePrefix="1">
      <alignment horizontal="left" vertical="center" wrapText="1"/>
      <protection/>
    </xf>
    <xf numFmtId="3" fontId="36" fillId="0" borderId="24" xfId="96" applyNumberFormat="1" applyFont="1" applyFill="1" applyBorder="1" applyAlignment="1">
      <alignment horizontal="left" vertical="center" wrapText="1"/>
      <protection/>
    </xf>
    <xf numFmtId="3" fontId="36" fillId="0" borderId="25" xfId="96" applyNumberFormat="1" applyFont="1" applyFill="1" applyBorder="1" applyAlignment="1">
      <alignment horizontal="left" vertical="center" wrapText="1"/>
      <protection/>
    </xf>
    <xf numFmtId="9" fontId="36" fillId="0" borderId="24" xfId="96" applyNumberFormat="1" applyFont="1" applyFill="1" applyBorder="1" applyAlignment="1">
      <alignment horizontal="left" vertical="center" wrapText="1"/>
      <protection/>
    </xf>
    <xf numFmtId="9" fontId="36" fillId="0" borderId="25" xfId="96" applyNumberFormat="1" applyFont="1" applyFill="1" applyBorder="1" applyAlignment="1">
      <alignment horizontal="left" vertical="center" wrapText="1"/>
      <protection/>
    </xf>
    <xf numFmtId="0" fontId="47" fillId="0" borderId="0" xfId="0" applyFont="1" applyFill="1" applyBorder="1" applyAlignment="1">
      <alignment/>
    </xf>
    <xf numFmtId="49" fontId="36" fillId="0" borderId="24" xfId="96" applyNumberFormat="1" applyFont="1" applyFill="1" applyBorder="1" applyAlignment="1">
      <alignment horizontal="left" vertical="center" wrapText="1"/>
      <protection/>
    </xf>
    <xf numFmtId="49" fontId="36" fillId="0" borderId="25" xfId="96" applyNumberFormat="1" applyFont="1" applyFill="1" applyBorder="1" applyAlignment="1">
      <alignment horizontal="left" vertical="center" wrapText="1"/>
      <protection/>
    </xf>
    <xf numFmtId="4" fontId="36" fillId="0" borderId="24" xfId="0" applyNumberFormat="1" applyFont="1" applyFill="1" applyBorder="1" applyAlignment="1" applyProtection="1">
      <alignment horizontal="right" vertical="center"/>
      <protection/>
    </xf>
    <xf numFmtId="1" fontId="36" fillId="0" borderId="24" xfId="96" applyNumberFormat="1" applyFont="1" applyFill="1" applyBorder="1" applyAlignment="1">
      <alignment horizontal="left" vertical="center" wrapText="1"/>
      <protection/>
    </xf>
    <xf numFmtId="1" fontId="36" fillId="0" borderId="25" xfId="96" applyNumberFormat="1" applyFont="1" applyFill="1" applyBorder="1" applyAlignment="1">
      <alignment horizontal="left" vertical="center" wrapText="1"/>
      <protection/>
    </xf>
    <xf numFmtId="4" fontId="36" fillId="0" borderId="24" xfId="97" applyNumberFormat="1" applyFont="1" applyFill="1" applyBorder="1" applyAlignment="1">
      <alignment horizontal="right" vertical="center" wrapText="1"/>
      <protection/>
    </xf>
    <xf numFmtId="9" fontId="36" fillId="0" borderId="24" xfId="97" applyNumberFormat="1" applyFont="1" applyFill="1" applyBorder="1" applyAlignment="1">
      <alignment horizontal="left" vertical="center" wrapText="1"/>
      <protection/>
    </xf>
    <xf numFmtId="9" fontId="36" fillId="0" borderId="25" xfId="97" applyNumberFormat="1" applyFont="1" applyFill="1" applyBorder="1" applyAlignment="1">
      <alignment horizontal="left" vertical="center" wrapText="1"/>
      <protection/>
    </xf>
    <xf numFmtId="0" fontId="36" fillId="0" borderId="24" xfId="96" applyNumberFormat="1" applyFont="1" applyFill="1" applyBorder="1" applyAlignment="1">
      <alignment horizontal="left" vertical="center" wrapText="1"/>
      <protection/>
    </xf>
    <xf numFmtId="3" fontId="36" fillId="0" borderId="24" xfId="97" applyNumberFormat="1" applyFont="1" applyFill="1" applyBorder="1" applyAlignment="1">
      <alignment horizontal="left" vertical="center" wrapText="1"/>
      <protection/>
    </xf>
    <xf numFmtId="3" fontId="36" fillId="0" borderId="25" xfId="97" applyNumberFormat="1" applyFont="1" applyFill="1" applyBorder="1" applyAlignment="1">
      <alignment horizontal="left" vertical="center" wrapText="1"/>
      <protection/>
    </xf>
    <xf numFmtId="0" fontId="36" fillId="0" borderId="25" xfId="0" applyFont="1" applyFill="1" applyBorder="1" applyAlignment="1">
      <alignment vertical="center" wrapText="1"/>
    </xf>
    <xf numFmtId="0" fontId="36" fillId="0" borderId="24" xfId="98" applyNumberFormat="1" applyFont="1" applyFill="1" applyBorder="1" applyAlignment="1">
      <alignment horizontal="left" vertical="center" wrapText="1"/>
      <protection/>
    </xf>
    <xf numFmtId="0" fontId="36" fillId="0" borderId="25" xfId="98" applyNumberFormat="1" applyFont="1" applyFill="1" applyBorder="1" applyAlignment="1">
      <alignment horizontal="left" vertical="center" wrapText="1"/>
      <protection/>
    </xf>
    <xf numFmtId="9" fontId="36" fillId="0" borderId="24" xfId="98" applyNumberFormat="1" applyFont="1" applyFill="1" applyBorder="1" applyAlignment="1">
      <alignment horizontal="left" vertical="center" wrapText="1"/>
      <protection/>
    </xf>
    <xf numFmtId="9" fontId="36" fillId="0" borderId="25" xfId="98" applyNumberFormat="1" applyFont="1" applyFill="1" applyBorder="1" applyAlignment="1">
      <alignment horizontal="left" vertical="center" wrapText="1"/>
      <protection/>
    </xf>
    <xf numFmtId="3" fontId="36" fillId="0" borderId="24" xfId="98" applyNumberFormat="1" applyFont="1" applyFill="1" applyBorder="1" applyAlignment="1">
      <alignment horizontal="left" vertical="center" wrapText="1"/>
      <protection/>
    </xf>
    <xf numFmtId="3" fontId="36" fillId="0" borderId="25" xfId="98" applyNumberFormat="1" applyFont="1" applyFill="1" applyBorder="1" applyAlignment="1">
      <alignment horizontal="left" vertical="center" wrapText="1"/>
      <protection/>
    </xf>
    <xf numFmtId="4" fontId="36" fillId="0" borderId="24" xfId="0" applyNumberFormat="1" applyFont="1" applyFill="1" applyBorder="1" applyAlignment="1">
      <alignment horizontal="right" vertical="center" wrapText="1"/>
    </xf>
    <xf numFmtId="0" fontId="36" fillId="0" borderId="25" xfId="98" applyFont="1" applyFill="1" applyBorder="1" applyAlignment="1">
      <alignment horizontal="left" vertical="center" wrapText="1"/>
      <protection/>
    </xf>
    <xf numFmtId="1" fontId="36" fillId="0" borderId="24" xfId="97" applyNumberFormat="1" applyFont="1" applyFill="1" applyBorder="1" applyAlignment="1">
      <alignment horizontal="left" vertical="center" wrapText="1"/>
      <protection/>
    </xf>
    <xf numFmtId="1" fontId="36" fillId="0" borderId="25" xfId="97" applyNumberFormat="1" applyFont="1" applyFill="1" applyBorder="1" applyAlignment="1">
      <alignment horizontal="left" vertical="center" wrapText="1"/>
      <protection/>
    </xf>
    <xf numFmtId="0" fontId="36" fillId="0" borderId="35" xfId="0" applyFont="1" applyFill="1" applyBorder="1" applyAlignment="1">
      <alignment vertical="center" wrapText="1"/>
    </xf>
    <xf numFmtId="49" fontId="36" fillId="0" borderId="35" xfId="0" applyNumberFormat="1" applyFont="1" applyFill="1" applyBorder="1" applyAlignment="1">
      <alignment horizontal="center" vertical="center" wrapText="1"/>
    </xf>
    <xf numFmtId="4" fontId="36" fillId="0" borderId="35" xfId="0" applyNumberFormat="1" applyFont="1" applyFill="1" applyBorder="1" applyAlignment="1">
      <alignment vertical="center" wrapText="1"/>
    </xf>
    <xf numFmtId="0" fontId="36" fillId="0" borderId="35" xfId="0" applyFont="1" applyFill="1" applyBorder="1" applyAlignment="1">
      <alignment horizontal="left" vertical="center" wrapText="1"/>
    </xf>
    <xf numFmtId="0" fontId="36" fillId="0" borderId="35" xfId="0" applyNumberFormat="1" applyFont="1" applyFill="1" applyBorder="1" applyAlignment="1">
      <alignment horizontal="left" vertical="center" wrapText="1"/>
    </xf>
    <xf numFmtId="0" fontId="36" fillId="0" borderId="36" xfId="0" applyNumberFormat="1" applyFont="1" applyFill="1" applyBorder="1" applyAlignment="1">
      <alignment horizontal="left" vertical="center" wrapText="1"/>
    </xf>
    <xf numFmtId="4" fontId="36" fillId="0" borderId="24" xfId="96" applyNumberFormat="1" applyFont="1" applyFill="1" applyBorder="1" applyAlignment="1">
      <alignment horizontal="right" vertical="center" wrapText="1"/>
      <protection/>
    </xf>
    <xf numFmtId="4" fontId="36" fillId="0" borderId="24" xfId="97" applyNumberFormat="1" applyFont="1" applyFill="1" applyBorder="1" applyAlignment="1">
      <alignment horizontal="left" vertical="center" wrapText="1"/>
      <protection/>
    </xf>
    <xf numFmtId="4" fontId="36" fillId="0" borderId="25" xfId="97" applyNumberFormat="1" applyFont="1" applyFill="1" applyBorder="1" applyAlignment="1">
      <alignment horizontal="left" vertical="center" wrapText="1"/>
      <protection/>
    </xf>
    <xf numFmtId="4" fontId="36" fillId="0" borderId="24" xfId="96" applyNumberFormat="1" applyFont="1" applyFill="1" applyBorder="1" applyAlignment="1">
      <alignment horizontal="left" vertical="center" wrapText="1"/>
      <protection/>
    </xf>
    <xf numFmtId="4" fontId="36" fillId="0" borderId="25" xfId="96" applyNumberFormat="1" applyFont="1" applyFill="1" applyBorder="1" applyAlignment="1">
      <alignment horizontal="left" vertical="center" wrapText="1"/>
      <protection/>
    </xf>
    <xf numFmtId="0" fontId="36" fillId="0" borderId="24" xfId="97" applyFont="1" applyFill="1" applyBorder="1" applyAlignment="1">
      <alignment horizontal="left" vertical="center" wrapText="1"/>
      <protection/>
    </xf>
    <xf numFmtId="3" fontId="36" fillId="0" borderId="24" xfId="97" applyNumberFormat="1" applyFont="1" applyFill="1" applyBorder="1" applyAlignment="1">
      <alignment horizontal="left" vertical="center" wrapText="1"/>
      <protection/>
    </xf>
    <xf numFmtId="3" fontId="36" fillId="0" borderId="25" xfId="97" applyNumberFormat="1" applyFont="1" applyFill="1" applyBorder="1" applyAlignment="1">
      <alignment horizontal="left" vertical="center" wrapText="1"/>
      <protection/>
    </xf>
    <xf numFmtId="0" fontId="36" fillId="0" borderId="25" xfId="97" applyFont="1" applyFill="1" applyBorder="1" applyAlignment="1">
      <alignment horizontal="left" vertical="center" wrapText="1"/>
      <protection/>
    </xf>
    <xf numFmtId="49" fontId="36" fillId="0" borderId="24" xfId="0" applyNumberFormat="1" applyFont="1" applyFill="1" applyBorder="1" applyAlignment="1">
      <alignment horizontal="center" vertical="center" wrapText="1"/>
    </xf>
    <xf numFmtId="4" fontId="36" fillId="0" borderId="24" xfId="0" applyNumberFormat="1" applyFont="1" applyFill="1" applyBorder="1" applyAlignment="1">
      <alignment vertical="center" wrapText="1"/>
    </xf>
    <xf numFmtId="3" fontId="36" fillId="0" borderId="24" xfId="0" applyNumberFormat="1" applyFont="1" applyFill="1" applyBorder="1" applyAlignment="1">
      <alignment horizontal="left" vertical="center" wrapText="1"/>
    </xf>
    <xf numFmtId="3" fontId="36" fillId="0" borderId="25" xfId="0" applyNumberFormat="1" applyFont="1" applyFill="1" applyBorder="1" applyAlignment="1">
      <alignment horizontal="left" vertical="center" wrapText="1"/>
    </xf>
    <xf numFmtId="0" fontId="36" fillId="0" borderId="24" xfId="0" applyFont="1" applyFill="1" applyBorder="1" applyAlignment="1">
      <alignment horizontal="left" vertical="center"/>
    </xf>
    <xf numFmtId="0" fontId="36" fillId="0" borderId="25" xfId="0" applyFont="1" applyFill="1" applyBorder="1" applyAlignment="1">
      <alignment horizontal="left" vertical="center"/>
    </xf>
    <xf numFmtId="0" fontId="36" fillId="0" borderId="24" xfId="0" applyFont="1" applyFill="1" applyBorder="1" applyAlignment="1">
      <alignment horizontal="justify" vertical="center" wrapText="1"/>
    </xf>
    <xf numFmtId="0" fontId="36" fillId="0" borderId="24" xfId="0" applyNumberFormat="1" applyFont="1" applyFill="1" applyBorder="1" applyAlignment="1">
      <alignment vertical="center" wrapText="1"/>
    </xf>
    <xf numFmtId="0" fontId="36" fillId="0" borderId="25" xfId="0" applyNumberFormat="1" applyFont="1" applyFill="1" applyBorder="1" applyAlignment="1">
      <alignment vertical="center" wrapText="1"/>
    </xf>
    <xf numFmtId="4" fontId="36" fillId="0" borderId="24" xfId="97" applyNumberFormat="1" applyFont="1" applyFill="1" applyBorder="1" applyAlignment="1">
      <alignment horizontal="left" vertical="center" wrapText="1"/>
      <protection/>
    </xf>
    <xf numFmtId="4" fontId="36" fillId="0" borderId="25" xfId="97" applyNumberFormat="1" applyFont="1" applyFill="1" applyBorder="1" applyAlignment="1">
      <alignment horizontal="left" vertical="center" wrapText="1"/>
      <protection/>
    </xf>
    <xf numFmtId="49" fontId="36" fillId="0" borderId="24" xfId="97" applyNumberFormat="1" applyFont="1" applyFill="1" applyBorder="1" applyAlignment="1">
      <alignment horizontal="left" vertical="center" wrapText="1"/>
      <protection/>
    </xf>
    <xf numFmtId="49" fontId="36" fillId="0" borderId="25" xfId="97" applyNumberFormat="1" applyFont="1" applyFill="1" applyBorder="1" applyAlignment="1">
      <alignment horizontal="left" vertical="center" wrapText="1"/>
      <protection/>
    </xf>
    <xf numFmtId="0" fontId="36" fillId="0" borderId="24" xfId="97" applyNumberFormat="1" applyFont="1" applyFill="1" applyBorder="1" applyAlignment="1">
      <alignment horizontal="left" vertical="center" wrapText="1"/>
      <protection/>
    </xf>
    <xf numFmtId="0" fontId="36" fillId="0" borderId="25" xfId="97" applyNumberFormat="1" applyFont="1" applyFill="1" applyBorder="1" applyAlignment="1">
      <alignment horizontal="left" vertical="center" wrapText="1"/>
      <protection/>
    </xf>
    <xf numFmtId="3" fontId="36" fillId="0" borderId="24" xfId="97" applyNumberFormat="1" applyFont="1" applyFill="1" applyBorder="1" applyAlignment="1">
      <alignment horizontal="left" vertical="center" wrapText="1"/>
      <protection/>
    </xf>
    <xf numFmtId="3" fontId="36" fillId="0" borderId="25" xfId="97" applyNumberFormat="1" applyFont="1" applyFill="1" applyBorder="1" applyAlignment="1">
      <alignment horizontal="left" vertical="center" wrapText="1"/>
      <protection/>
    </xf>
    <xf numFmtId="0" fontId="36" fillId="0" borderId="25" xfId="0" applyFont="1" applyFill="1" applyBorder="1" applyAlignment="1">
      <alignment vertical="center" wrapText="1"/>
    </xf>
    <xf numFmtId="49" fontId="36" fillId="0" borderId="24" xfId="0" applyNumberFormat="1" applyFont="1" applyFill="1" applyBorder="1" applyAlignment="1">
      <alignment horizontal="left" vertical="center" wrapText="1"/>
    </xf>
    <xf numFmtId="49" fontId="36" fillId="0" borderId="25" xfId="0" applyNumberFormat="1" applyFont="1" applyFill="1" applyBorder="1" applyAlignment="1">
      <alignment horizontal="left" vertical="center" wrapText="1"/>
    </xf>
    <xf numFmtId="4" fontId="36" fillId="0" borderId="24" xfId="0" applyNumberFormat="1" applyFont="1" applyFill="1" applyBorder="1" applyAlignment="1">
      <alignment horizontal="right" vertical="center" wrapText="1"/>
    </xf>
    <xf numFmtId="0" fontId="36" fillId="0" borderId="24" xfId="96" applyFont="1" applyFill="1" applyBorder="1" applyAlignment="1">
      <alignment vertical="center" wrapText="1"/>
      <protection/>
    </xf>
    <xf numFmtId="0" fontId="36" fillId="0" borderId="25" xfId="96" applyFont="1" applyFill="1" applyBorder="1" applyAlignment="1">
      <alignment vertical="center" wrapText="1"/>
      <protection/>
    </xf>
    <xf numFmtId="49" fontId="36" fillId="0" borderId="24" xfId="0" applyNumberFormat="1" applyFont="1" applyFill="1" applyBorder="1" applyAlignment="1">
      <alignment horizontal="center" vertical="center"/>
    </xf>
    <xf numFmtId="4" fontId="36" fillId="0" borderId="24" xfId="0" applyNumberFormat="1" applyFont="1" applyFill="1" applyBorder="1" applyAlignment="1">
      <alignment vertical="center"/>
    </xf>
    <xf numFmtId="1" fontId="36" fillId="0" borderId="24" xfId="98" applyNumberFormat="1" applyFont="1" applyFill="1" applyBorder="1" applyAlignment="1">
      <alignment horizontal="left" vertical="center" wrapText="1"/>
      <protection/>
    </xf>
    <xf numFmtId="49" fontId="36" fillId="0" borderId="24" xfId="97" applyNumberFormat="1" applyFont="1" applyFill="1" applyBorder="1" applyAlignment="1">
      <alignment vertical="center" wrapText="1"/>
      <protection/>
    </xf>
    <xf numFmtId="4" fontId="36" fillId="0" borderId="24" xfId="97" applyNumberFormat="1" applyFont="1" applyFill="1" applyBorder="1" applyAlignment="1">
      <alignment vertical="center" wrapText="1"/>
      <protection/>
    </xf>
    <xf numFmtId="49" fontId="36" fillId="0" borderId="24" xfId="97" applyNumberFormat="1" applyFont="1" applyFill="1" applyBorder="1" applyAlignment="1">
      <alignment horizontal="center" vertical="center" wrapText="1"/>
      <protection/>
    </xf>
    <xf numFmtId="49" fontId="36" fillId="0" borderId="24" xfId="0" applyNumberFormat="1" applyFont="1" applyFill="1" applyBorder="1" applyAlignment="1">
      <alignment vertical="center" wrapText="1"/>
    </xf>
    <xf numFmtId="4" fontId="36" fillId="0" borderId="33" xfId="98" applyNumberFormat="1" applyFont="1" applyFill="1" applyBorder="1" applyAlignment="1">
      <alignment vertical="center" wrapText="1"/>
      <protection/>
    </xf>
    <xf numFmtId="0" fontId="36" fillId="0" borderId="35" xfId="0" applyFont="1" applyFill="1" applyBorder="1" applyAlignment="1">
      <alignment vertical="center" wrapText="1"/>
    </xf>
    <xf numFmtId="4" fontId="36" fillId="0" borderId="35" xfId="0" applyNumberFormat="1" applyFont="1" applyFill="1" applyBorder="1" applyAlignment="1">
      <alignment vertical="center" wrapText="1"/>
    </xf>
    <xf numFmtId="0" fontId="36" fillId="0" borderId="25" xfId="0" applyFont="1" applyFill="1" applyBorder="1" applyAlignment="1">
      <alignment horizontal="left" vertical="center" wrapText="1"/>
    </xf>
    <xf numFmtId="0" fontId="38" fillId="0" borderId="0" xfId="0" applyFont="1" applyFill="1" applyBorder="1" applyAlignment="1">
      <alignment wrapText="1"/>
    </xf>
    <xf numFmtId="0" fontId="49" fillId="0" borderId="0" xfId="0" applyFont="1" applyBorder="1" applyAlignment="1">
      <alignment/>
    </xf>
    <xf numFmtId="0" fontId="49" fillId="0" borderId="0" xfId="0" applyFont="1" applyFill="1" applyBorder="1" applyAlignment="1">
      <alignment/>
    </xf>
    <xf numFmtId="0" fontId="55" fillId="65" borderId="0" xfId="0" applyFont="1" applyFill="1" applyBorder="1" applyAlignment="1">
      <alignment/>
    </xf>
    <xf numFmtId="0" fontId="50" fillId="0" borderId="0" xfId="0" applyFont="1" applyFill="1" applyBorder="1" applyAlignment="1">
      <alignment/>
    </xf>
    <xf numFmtId="0" fontId="48" fillId="0" borderId="0" xfId="0" applyFont="1" applyAlignment="1">
      <alignment/>
    </xf>
    <xf numFmtId="0" fontId="48" fillId="0" borderId="0" xfId="0" applyFont="1" applyFill="1" applyBorder="1" applyAlignment="1">
      <alignment/>
    </xf>
    <xf numFmtId="0" fontId="41" fillId="0" borderId="0" xfId="0" applyFont="1" applyFill="1" applyBorder="1" applyAlignment="1">
      <alignment wrapText="1"/>
    </xf>
    <xf numFmtId="0" fontId="41" fillId="0" borderId="0" xfId="0" applyFont="1" applyBorder="1" applyAlignment="1">
      <alignment wrapText="1"/>
    </xf>
    <xf numFmtId="0" fontId="51" fillId="0" borderId="0" xfId="0" applyFont="1" applyFill="1" applyBorder="1" applyAlignment="1">
      <alignment/>
    </xf>
    <xf numFmtId="0" fontId="52" fillId="0" borderId="0" xfId="0" applyFont="1" applyFill="1" applyBorder="1" applyAlignment="1">
      <alignment wrapText="1"/>
    </xf>
    <xf numFmtId="0" fontId="49" fillId="65" borderId="0" xfId="0" applyFont="1" applyFill="1" applyBorder="1" applyAlignment="1">
      <alignment/>
    </xf>
    <xf numFmtId="0" fontId="56" fillId="0" borderId="0" xfId="0" applyFont="1" applyFill="1" applyBorder="1" applyAlignment="1">
      <alignment/>
    </xf>
    <xf numFmtId="0" fontId="49" fillId="0" borderId="0" xfId="0" applyFont="1" applyFill="1" applyBorder="1" applyAlignment="1">
      <alignment wrapText="1"/>
    </xf>
    <xf numFmtId="0" fontId="53" fillId="0" borderId="0" xfId="0" applyFont="1" applyFill="1" applyBorder="1" applyAlignment="1">
      <alignment wrapText="1"/>
    </xf>
    <xf numFmtId="0" fontId="36" fillId="0" borderId="33" xfId="98" applyFont="1" applyFill="1" applyBorder="1" applyAlignment="1">
      <alignment vertical="center" wrapText="1"/>
      <protection/>
    </xf>
    <xf numFmtId="49" fontId="36" fillId="0" borderId="33" xfId="98" applyNumberFormat="1" applyFont="1" applyFill="1" applyBorder="1" applyAlignment="1">
      <alignment horizontal="center" vertical="center" wrapText="1"/>
      <protection/>
    </xf>
    <xf numFmtId="0" fontId="41" fillId="0" borderId="0" xfId="0" applyFont="1" applyFill="1" applyBorder="1" applyAlignment="1">
      <alignment/>
    </xf>
    <xf numFmtId="0" fontId="36" fillId="0" borderId="24" xfId="0" applyFont="1" applyFill="1" applyBorder="1" applyAlignment="1">
      <alignment vertical="center" wrapText="1"/>
    </xf>
    <xf numFmtId="4" fontId="36" fillId="0" borderId="0" xfId="0" applyNumberFormat="1" applyFont="1" applyFill="1" applyBorder="1" applyAlignment="1">
      <alignment/>
    </xf>
    <xf numFmtId="4" fontId="36" fillId="0" borderId="0" xfId="0" applyNumberFormat="1" applyFont="1" applyBorder="1" applyAlignment="1">
      <alignment/>
    </xf>
    <xf numFmtId="4" fontId="36" fillId="0" borderId="24" xfId="0" applyNumberFormat="1" applyFont="1" applyFill="1" applyBorder="1" applyAlignment="1">
      <alignment vertical="center" wrapText="1"/>
    </xf>
    <xf numFmtId="0" fontId="41" fillId="0" borderId="0" xfId="0" applyFont="1" applyFill="1" applyBorder="1" applyAlignment="1">
      <alignment horizontal="left" vertical="center" wrapText="1"/>
    </xf>
    <xf numFmtId="4" fontId="37" fillId="0" borderId="0" xfId="0" applyNumberFormat="1" applyFont="1" applyFill="1" applyBorder="1" applyAlignment="1">
      <alignment horizontal="right" vertical="center" wrapText="1"/>
    </xf>
    <xf numFmtId="4" fontId="36" fillId="0" borderId="0" xfId="0" applyNumberFormat="1" applyFont="1" applyFill="1" applyBorder="1" applyAlignment="1">
      <alignment horizontal="left" vertical="center" wrapText="1"/>
    </xf>
    <xf numFmtId="4" fontId="36" fillId="0" borderId="26" xfId="0" applyNumberFormat="1" applyFont="1" applyFill="1" applyBorder="1" applyAlignment="1">
      <alignment horizontal="left" vertical="center" wrapText="1"/>
    </xf>
    <xf numFmtId="4" fontId="36" fillId="0" borderId="34" xfId="0" applyNumberFormat="1" applyFont="1" applyFill="1" applyBorder="1" applyAlignment="1">
      <alignment horizontal="left" vertical="center" wrapText="1"/>
    </xf>
    <xf numFmtId="4" fontId="36" fillId="0" borderId="27" xfId="0" applyNumberFormat="1" applyFont="1" applyFill="1" applyBorder="1" applyAlignment="1">
      <alignment horizontal="left" vertical="center" wrapText="1"/>
    </xf>
    <xf numFmtId="0" fontId="41" fillId="0" borderId="0" xfId="0" applyFont="1" applyBorder="1" applyAlignment="1">
      <alignment horizontal="center" vertical="center" wrapText="1"/>
    </xf>
    <xf numFmtId="0" fontId="41" fillId="0" borderId="0" xfId="0" applyFont="1" applyFill="1" applyBorder="1" applyAlignment="1">
      <alignment vertical="center" wrapText="1"/>
    </xf>
    <xf numFmtId="4" fontId="41" fillId="0" borderId="0" xfId="0" applyNumberFormat="1" applyFont="1" applyBorder="1" applyAlignment="1">
      <alignment vertical="center" wrapText="1"/>
    </xf>
    <xf numFmtId="4" fontId="38" fillId="0" borderId="0" xfId="0" applyNumberFormat="1" applyFont="1" applyBorder="1" applyAlignment="1">
      <alignment vertical="center" wrapText="1"/>
    </xf>
    <xf numFmtId="0" fontId="36" fillId="0" borderId="33" xfId="0" applyFont="1" applyFill="1" applyBorder="1" applyAlignment="1">
      <alignment horizontal="left" vertical="top" wrapText="1"/>
    </xf>
    <xf numFmtId="0" fontId="36" fillId="0" borderId="3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36" fillId="0" borderId="24" xfId="97" applyFont="1" applyFill="1" applyBorder="1" applyAlignment="1">
      <alignment horizontal="left" vertical="top" wrapText="1"/>
      <protection/>
    </xf>
    <xf numFmtId="0" fontId="36" fillId="0" borderId="24" xfId="0" applyFont="1" applyFill="1" applyBorder="1" applyAlignment="1">
      <alignment horizontal="left" vertical="top" wrapText="1"/>
    </xf>
    <xf numFmtId="0" fontId="36" fillId="0" borderId="24" xfId="0" applyFont="1" applyFill="1" applyBorder="1" applyAlignment="1">
      <alignment vertical="top" wrapText="1"/>
    </xf>
    <xf numFmtId="0" fontId="0" fillId="0" borderId="24" xfId="0" applyFont="1" applyFill="1" applyBorder="1" applyAlignment="1">
      <alignment vertical="top" wrapText="1"/>
    </xf>
    <xf numFmtId="0" fontId="36" fillId="0" borderId="33" xfId="0" applyFont="1" applyFill="1" applyBorder="1" applyAlignment="1">
      <alignment vertical="top" wrapText="1"/>
    </xf>
    <xf numFmtId="0" fontId="0" fillId="0" borderId="34" xfId="0" applyFont="1" applyFill="1" applyBorder="1" applyAlignment="1">
      <alignment vertical="top" wrapText="1"/>
    </xf>
    <xf numFmtId="0" fontId="0" fillId="0" borderId="35" xfId="0" applyFont="1" applyFill="1" applyBorder="1" applyAlignment="1">
      <alignment vertical="top" wrapText="1"/>
    </xf>
    <xf numFmtId="0" fontId="36" fillId="0" borderId="33" xfId="0" applyFont="1" applyFill="1" applyBorder="1" applyAlignment="1">
      <alignment vertical="top" wrapText="1"/>
    </xf>
    <xf numFmtId="0" fontId="0" fillId="0" borderId="34" xfId="0" applyFont="1" applyFill="1" applyBorder="1" applyAlignment="1">
      <alignment wrapText="1"/>
    </xf>
    <xf numFmtId="0" fontId="0" fillId="0" borderId="35" xfId="0" applyFont="1" applyFill="1" applyBorder="1" applyAlignment="1">
      <alignment wrapText="1"/>
    </xf>
    <xf numFmtId="4" fontId="36" fillId="0" borderId="33" xfId="98" applyNumberFormat="1" applyFont="1" applyFill="1" applyBorder="1" applyAlignment="1">
      <alignment vertical="center" wrapText="1"/>
      <protection/>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49" fontId="36"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4" fontId="36" fillId="0" borderId="24" xfId="96" applyNumberFormat="1" applyFont="1" applyFill="1" applyBorder="1" applyAlignment="1">
      <alignment vertical="center" wrapText="1"/>
      <protection/>
    </xf>
    <xf numFmtId="0" fontId="0" fillId="0" borderId="24" xfId="0" applyFont="1" applyFill="1" applyBorder="1" applyAlignment="1">
      <alignment vertical="center" wrapText="1"/>
    </xf>
    <xf numFmtId="4" fontId="36" fillId="0" borderId="24" xfId="0" applyNumberFormat="1" applyFont="1" applyFill="1" applyBorder="1" applyAlignment="1">
      <alignment horizontal="right" vertical="center" wrapText="1"/>
    </xf>
    <xf numFmtId="4" fontId="36" fillId="0" borderId="24" xfId="0" applyNumberFormat="1" applyFont="1" applyFill="1" applyBorder="1" applyAlignment="1">
      <alignment vertical="center" wrapText="1"/>
    </xf>
    <xf numFmtId="49" fontId="36" fillId="0" borderId="33" xfId="0" applyNumberFormat="1" applyFont="1" applyFill="1" applyBorder="1" applyAlignment="1">
      <alignment vertical="center" wrapText="1"/>
    </xf>
    <xf numFmtId="0" fontId="0" fillId="0" borderId="34" xfId="0" applyFont="1" applyFill="1" applyBorder="1" applyAlignment="1">
      <alignment vertical="center" wrapText="1"/>
    </xf>
    <xf numFmtId="49" fontId="36" fillId="0" borderId="24" xfId="98" applyNumberFormat="1" applyFont="1" applyFill="1" applyBorder="1" applyAlignment="1">
      <alignment horizontal="center" vertical="center" wrapText="1"/>
      <protection/>
    </xf>
    <xf numFmtId="0" fontId="36" fillId="0" borderId="24" xfId="0" applyFont="1" applyFill="1" applyBorder="1" applyAlignment="1">
      <alignment horizontal="left" vertical="top" wrapText="1"/>
    </xf>
    <xf numFmtId="0" fontId="36" fillId="0" borderId="33" xfId="0" applyFont="1" applyFill="1" applyBorder="1" applyAlignment="1">
      <alignment vertical="center" wrapText="1"/>
    </xf>
    <xf numFmtId="0" fontId="0" fillId="0" borderId="24" xfId="0" applyFont="1" applyFill="1" applyBorder="1" applyAlignment="1">
      <alignment horizontal="left" vertical="top" wrapText="1"/>
    </xf>
    <xf numFmtId="0" fontId="36" fillId="0" borderId="24" xfId="98" applyFont="1" applyFill="1" applyBorder="1" applyAlignment="1">
      <alignment vertical="center" wrapText="1"/>
      <protection/>
    </xf>
    <xf numFmtId="0" fontId="0" fillId="0" borderId="24" xfId="0" applyFont="1" applyFill="1" applyBorder="1" applyAlignment="1">
      <alignment vertical="center" wrapText="1"/>
    </xf>
    <xf numFmtId="0" fontId="36" fillId="0" borderId="24" xfId="0" applyFont="1" applyFill="1" applyBorder="1" applyAlignment="1">
      <alignment vertical="center" wrapText="1"/>
    </xf>
    <xf numFmtId="0" fontId="36" fillId="0" borderId="3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24" xfId="97" applyFont="1" applyFill="1" applyBorder="1" applyAlignment="1">
      <alignment horizontal="left" vertical="center" wrapText="1"/>
      <protection/>
    </xf>
    <xf numFmtId="0" fontId="36" fillId="0" borderId="25" xfId="97" applyFont="1" applyFill="1" applyBorder="1" applyAlignment="1">
      <alignment horizontal="left" vertical="center" wrapText="1"/>
      <protection/>
    </xf>
    <xf numFmtId="0" fontId="36" fillId="0" borderId="24" xfId="96" applyFont="1" applyFill="1" applyBorder="1" applyAlignment="1">
      <alignment horizontal="left" vertical="center" wrapText="1"/>
      <protection/>
    </xf>
    <xf numFmtId="0" fontId="0" fillId="0" borderId="24" xfId="0" applyFont="1" applyFill="1" applyBorder="1" applyAlignment="1">
      <alignment horizontal="left" vertical="center" wrapText="1"/>
    </xf>
    <xf numFmtId="4" fontId="36" fillId="0" borderId="33" xfId="0" applyNumberFormat="1" applyFont="1" applyFill="1" applyBorder="1" applyAlignment="1">
      <alignment vertical="center" wrapText="1"/>
    </xf>
    <xf numFmtId="4" fontId="36" fillId="0" borderId="33" xfId="0" applyNumberFormat="1" applyFont="1" applyFill="1" applyBorder="1" applyAlignment="1">
      <alignment horizontal="right" vertical="center" wrapText="1"/>
    </xf>
    <xf numFmtId="0" fontId="0" fillId="0" borderId="34" xfId="0" applyFont="1" applyFill="1" applyBorder="1" applyAlignment="1">
      <alignment horizontal="right" vertical="center" wrapText="1"/>
    </xf>
    <xf numFmtId="0" fontId="0" fillId="0" borderId="35" xfId="0" applyFont="1" applyFill="1" applyBorder="1" applyAlignment="1">
      <alignment horizontal="right" vertical="center" wrapText="1"/>
    </xf>
    <xf numFmtId="0" fontId="36" fillId="0" borderId="25" xfId="0" applyNumberFormat="1" applyFont="1" applyFill="1" applyBorder="1" applyAlignment="1">
      <alignment horizontal="left" vertical="center" wrapText="1"/>
    </xf>
    <xf numFmtId="0" fontId="36" fillId="0" borderId="24" xfId="0" applyNumberFormat="1" applyFont="1" applyFill="1" applyBorder="1" applyAlignment="1">
      <alignment horizontal="left" vertical="center" wrapText="1"/>
    </xf>
    <xf numFmtId="4" fontId="36" fillId="0" borderId="24" xfId="0" applyNumberFormat="1" applyFont="1" applyFill="1" applyBorder="1" applyAlignment="1">
      <alignment horizontal="left" vertical="center" wrapText="1"/>
    </xf>
    <xf numFmtId="4" fontId="36" fillId="0" borderId="38" xfId="0" applyNumberFormat="1" applyFont="1" applyFill="1" applyBorder="1" applyAlignment="1">
      <alignment horizontal="left" vertical="center" wrapText="1"/>
    </xf>
    <xf numFmtId="4" fontId="36" fillId="0" borderId="25" xfId="0" applyNumberFormat="1" applyFont="1" applyFill="1" applyBorder="1" applyAlignment="1">
      <alignment horizontal="left" vertical="center" wrapText="1"/>
    </xf>
    <xf numFmtId="4" fontId="36" fillId="0" borderId="24" xfId="96" applyNumberFormat="1" applyFont="1" applyFill="1" applyBorder="1" applyAlignment="1">
      <alignment horizontal="left" vertical="center" wrapText="1"/>
      <protection/>
    </xf>
    <xf numFmtId="4" fontId="36" fillId="0" borderId="25" xfId="96" applyNumberFormat="1" applyFont="1" applyFill="1" applyBorder="1" applyAlignment="1">
      <alignment horizontal="left" vertical="center" wrapText="1"/>
      <protection/>
    </xf>
    <xf numFmtId="0" fontId="0" fillId="0" borderId="2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6" fillId="0" borderId="34" xfId="0" applyFont="1" applyFill="1" applyBorder="1" applyAlignment="1">
      <alignment vertical="top" wrapText="1"/>
    </xf>
    <xf numFmtId="0" fontId="36" fillId="0" borderId="35" xfId="0" applyFont="1" applyFill="1" applyBorder="1" applyAlignment="1">
      <alignment vertical="top" wrapText="1"/>
    </xf>
    <xf numFmtId="0" fontId="36" fillId="0" borderId="24" xfId="0" applyFont="1" applyFill="1" applyBorder="1" applyAlignment="1">
      <alignment vertical="top" wrapText="1"/>
    </xf>
    <xf numFmtId="0" fontId="41" fillId="0" borderId="39" xfId="0" applyFont="1" applyFill="1" applyBorder="1" applyAlignment="1">
      <alignment horizontal="center" vertical="top" textRotation="90" wrapText="1"/>
    </xf>
    <xf numFmtId="0" fontId="41" fillId="0" borderId="24" xfId="0" applyFont="1" applyFill="1" applyBorder="1" applyAlignment="1">
      <alignment horizontal="left" vertical="top" wrapText="1"/>
    </xf>
    <xf numFmtId="0" fontId="37" fillId="53" borderId="23" xfId="0" applyFont="1" applyFill="1" applyBorder="1" applyAlignment="1">
      <alignment horizontal="center" vertical="center" wrapText="1"/>
    </xf>
    <xf numFmtId="0" fontId="37" fillId="53" borderId="24" xfId="0" applyFont="1" applyFill="1" applyBorder="1" applyAlignment="1">
      <alignment horizontal="center" vertical="center" wrapText="1"/>
    </xf>
    <xf numFmtId="0" fontId="41" fillId="0" borderId="39" xfId="0" applyFont="1" applyFill="1" applyBorder="1" applyAlignment="1">
      <alignment horizontal="left" wrapText="1"/>
    </xf>
    <xf numFmtId="0" fontId="41" fillId="0" borderId="24" xfId="0" applyFont="1" applyFill="1" applyBorder="1" applyAlignment="1">
      <alignment horizontal="left" wrapText="1"/>
    </xf>
    <xf numFmtId="0" fontId="0" fillId="0" borderId="34" xfId="0" applyFont="1" applyFill="1" applyBorder="1" applyAlignment="1">
      <alignment vertical="top" wrapText="1"/>
    </xf>
    <xf numFmtId="0" fontId="0" fillId="0" borderId="24" xfId="0" applyFont="1" applyFill="1" applyBorder="1" applyAlignment="1">
      <alignment vertical="top" wrapText="1"/>
    </xf>
    <xf numFmtId="0" fontId="19" fillId="0" borderId="40" xfId="0" applyFont="1" applyFill="1" applyBorder="1" applyAlignment="1">
      <alignment vertical="center"/>
    </xf>
    <xf numFmtId="0" fontId="0" fillId="0" borderId="41" xfId="0" applyFont="1" applyFill="1" applyBorder="1" applyAlignment="1">
      <alignment/>
    </xf>
    <xf numFmtId="0" fontId="0" fillId="0" borderId="42" xfId="0" applyFont="1" applyFill="1" applyBorder="1" applyAlignment="1">
      <alignment/>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39" fillId="53" borderId="44" xfId="0" applyFont="1" applyFill="1" applyBorder="1" applyAlignment="1">
      <alignment horizontal="center" vertical="center" wrapText="1"/>
    </xf>
    <xf numFmtId="0" fontId="40" fillId="53" borderId="39" xfId="0" applyFont="1" applyFill="1" applyBorder="1" applyAlignment="1">
      <alignment horizontal="center" vertical="center" wrapText="1"/>
    </xf>
    <xf numFmtId="0" fontId="36" fillId="0" borderId="24" xfId="0" applyFont="1" applyFill="1" applyBorder="1" applyAlignment="1">
      <alignment vertical="center" wrapText="1"/>
    </xf>
    <xf numFmtId="4" fontId="36" fillId="0" borderId="24" xfId="0" applyNumberFormat="1" applyFont="1" applyFill="1" applyBorder="1" applyAlignment="1">
      <alignment vertical="center" wrapText="1"/>
    </xf>
    <xf numFmtId="0" fontId="41" fillId="0" borderId="45"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39"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0" fillId="0" borderId="39" xfId="0" applyFont="1" applyFill="1" applyBorder="1" applyAlignment="1">
      <alignment horizontal="center" vertical="top" textRotation="90" wrapText="1"/>
    </xf>
    <xf numFmtId="0" fontId="36" fillId="0" borderId="39" xfId="0" applyFont="1" applyFill="1" applyBorder="1" applyAlignment="1">
      <alignment wrapText="1"/>
    </xf>
    <xf numFmtId="0" fontId="36" fillId="0" borderId="35" xfId="0" applyFont="1" applyFill="1" applyBorder="1" applyAlignment="1">
      <alignment horizontal="left" vertical="top" wrapText="1"/>
    </xf>
    <xf numFmtId="0" fontId="41" fillId="0" borderId="46" xfId="0" applyFont="1" applyFill="1" applyBorder="1" applyAlignment="1">
      <alignment horizontal="center" vertical="top" textRotation="90" wrapText="1"/>
    </xf>
    <xf numFmtId="0" fontId="41" fillId="0" borderId="47" xfId="0" applyFont="1" applyFill="1" applyBorder="1" applyAlignment="1">
      <alignment horizontal="center" vertical="top" textRotation="90" wrapText="1"/>
    </xf>
    <xf numFmtId="0" fontId="0" fillId="0" borderId="47" xfId="0" applyFont="1" applyFill="1" applyBorder="1" applyAlignment="1">
      <alignment horizontal="center" vertical="top" textRotation="90" wrapText="1"/>
    </xf>
    <xf numFmtId="0" fontId="0" fillId="0" borderId="47" xfId="0" applyFont="1" applyFill="1" applyBorder="1" applyAlignment="1">
      <alignment horizontal="center" vertical="top" textRotation="90" wrapText="1"/>
    </xf>
    <xf numFmtId="0" fontId="36" fillId="0" borderId="33" xfId="0" applyFont="1" applyFill="1" applyBorder="1" applyAlignment="1">
      <alignment horizontal="left" vertical="top" wrapText="1"/>
    </xf>
    <xf numFmtId="0" fontId="36" fillId="0" borderId="34" xfId="0" applyFont="1" applyFill="1" applyBorder="1" applyAlignment="1">
      <alignment horizontal="left" vertical="top" wrapText="1"/>
    </xf>
    <xf numFmtId="0" fontId="0" fillId="0" borderId="48" xfId="0" applyBorder="1" applyAlignment="1">
      <alignment horizontal="center" vertical="top" textRotation="90" wrapText="1"/>
    </xf>
    <xf numFmtId="0" fontId="0" fillId="0" borderId="35" xfId="0" applyBorder="1" applyAlignment="1">
      <alignment horizontal="left" vertical="top" wrapText="1"/>
    </xf>
    <xf numFmtId="0" fontId="41" fillId="0" borderId="39" xfId="0" applyFont="1" applyFill="1" applyBorder="1" applyAlignment="1">
      <alignment horizontal="center" vertical="top" textRotation="90" wrapText="1"/>
    </xf>
    <xf numFmtId="0" fontId="0" fillId="0" borderId="39" xfId="0" applyFont="1" applyFill="1" applyBorder="1" applyAlignment="1">
      <alignment horizontal="center" vertical="top" textRotation="90" wrapText="1"/>
    </xf>
    <xf numFmtId="4" fontId="36" fillId="0" borderId="33" xfId="0" applyNumberFormat="1" applyFont="1" applyFill="1" applyBorder="1" applyAlignment="1">
      <alignment vertical="center" wrapText="1"/>
    </xf>
    <xf numFmtId="0" fontId="36" fillId="0" borderId="24" xfId="0" applyFont="1" applyFill="1" applyBorder="1" applyAlignment="1">
      <alignment horizontal="center" vertical="top" wrapText="1"/>
    </xf>
  </cellXfs>
  <cellStyles count="16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KeyStyle" xfId="91"/>
    <cellStyle name="Linked Cell" xfId="92"/>
    <cellStyle name="Linked Cell 2" xfId="93"/>
    <cellStyle name="Neutral" xfId="94"/>
    <cellStyle name="Neutral 2" xfId="95"/>
    <cellStyle name="Normal 2" xfId="96"/>
    <cellStyle name="Normal 2 2" xfId="97"/>
    <cellStyle name="Normal 3" xfId="98"/>
    <cellStyle name="Note" xfId="99"/>
    <cellStyle name="Note 2" xfId="100"/>
    <cellStyle name="Note 2 2" xfId="101"/>
    <cellStyle name="Output" xfId="102"/>
    <cellStyle name="Output 2" xfId="103"/>
    <cellStyle name="Percent" xfId="104"/>
    <cellStyle name="Percent 2" xfId="105"/>
    <cellStyle name="Percent 2 2" xfId="106"/>
    <cellStyle name="SAPBEXaggData" xfId="107"/>
    <cellStyle name="SAPBEXaggDataEmph" xfId="108"/>
    <cellStyle name="SAPBEXaggItem" xfId="109"/>
    <cellStyle name="SAPBEXaggItemX" xfId="110"/>
    <cellStyle name="SAPBEXchaText" xfId="111"/>
    <cellStyle name="SAPBEXexcBad7" xfId="112"/>
    <cellStyle name="SAPBEXexcBad8" xfId="113"/>
    <cellStyle name="SAPBEXexcBad9" xfId="114"/>
    <cellStyle name="SAPBEXexcCritical4" xfId="115"/>
    <cellStyle name="SAPBEXexcCritical5" xfId="116"/>
    <cellStyle name="SAPBEXexcCritical6" xfId="117"/>
    <cellStyle name="SAPBEXexcGood1" xfId="118"/>
    <cellStyle name="SAPBEXexcGood2" xfId="119"/>
    <cellStyle name="SAPBEXexcGood3" xfId="120"/>
    <cellStyle name="SAPBEXfilterDrill" xfId="121"/>
    <cellStyle name="SAPBEXfilterItem" xfId="122"/>
    <cellStyle name="SAPBEXfilterText" xfId="123"/>
    <cellStyle name="SAPBEXformats" xfId="124"/>
    <cellStyle name="SAPBEXheaderItem" xfId="125"/>
    <cellStyle name="SAPBEXheaderText" xfId="126"/>
    <cellStyle name="SAPBEXHLevel0" xfId="127"/>
    <cellStyle name="SAPBEXHLevel0 2" xfId="128"/>
    <cellStyle name="SAPBEXHLevel0 2 2" xfId="129"/>
    <cellStyle name="SAPBEXHLevel0_CGG knjiga" xfId="130"/>
    <cellStyle name="SAPBEXHLevel0X" xfId="131"/>
    <cellStyle name="SAPBEXHLevel1" xfId="132"/>
    <cellStyle name="SAPBEXHLevel1 2" xfId="133"/>
    <cellStyle name="SAPBEXHLevel1 2 2" xfId="134"/>
    <cellStyle name="SAPBEXHLevel1_CGG knjiga" xfId="135"/>
    <cellStyle name="SAPBEXHLevel1X" xfId="136"/>
    <cellStyle name="SAPBEXHLevel1X 2" xfId="137"/>
    <cellStyle name="SAPBEXHLevel2" xfId="138"/>
    <cellStyle name="SAPBEXHLevel2 2" xfId="139"/>
    <cellStyle name="SAPBEXHLevel2 2 2" xfId="140"/>
    <cellStyle name="SAPBEXHLevel2 3" xfId="141"/>
    <cellStyle name="SAPBEXHLevel2_LG i DP rashodi 2013-2015" xfId="142"/>
    <cellStyle name="SAPBEXHLevel2X" xfId="143"/>
    <cellStyle name="SAPBEXHLevel2X 2" xfId="144"/>
    <cellStyle name="SAPBEXHLevel3" xfId="145"/>
    <cellStyle name="SAPBEXHLevel3 2" xfId="146"/>
    <cellStyle name="SAPBEXHLevel3X" xfId="147"/>
    <cellStyle name="SAPBEXHLevel3X 2" xfId="148"/>
    <cellStyle name="SAPBEXinputData" xfId="149"/>
    <cellStyle name="SAPBEXinputData 2" xfId="150"/>
    <cellStyle name="SAPBEXresData" xfId="151"/>
    <cellStyle name="SAPBEXresDataEmph" xfId="152"/>
    <cellStyle name="SAPBEXresItem" xfId="153"/>
    <cellStyle name="SAPBEXresItemX" xfId="154"/>
    <cellStyle name="SAPBEXstdData" xfId="155"/>
    <cellStyle name="SAPBEXstdDataEmph" xfId="156"/>
    <cellStyle name="SAPBEXstdItem" xfId="157"/>
    <cellStyle name="SAPBEXstdItemX" xfId="158"/>
    <cellStyle name="SAPBEXtitle" xfId="159"/>
    <cellStyle name="SAPBEXundefined" xfId="160"/>
    <cellStyle name="SEM-BPS-data" xfId="161"/>
    <cellStyle name="SEM-BPS-head" xfId="162"/>
    <cellStyle name="SEM-BPS-headdata" xfId="163"/>
    <cellStyle name="SEM-BPS-headkey" xfId="164"/>
    <cellStyle name="SEM-BPS-input-on" xfId="165"/>
    <cellStyle name="SEM-BPS-key" xfId="166"/>
    <cellStyle name="SEM-BPS-sub1" xfId="167"/>
    <cellStyle name="SEM-BPS-sub2" xfId="168"/>
    <cellStyle name="SEM-BPS-total" xfId="169"/>
    <cellStyle name="Title" xfId="170"/>
    <cellStyle name="Title 2" xfId="171"/>
    <cellStyle name="Total" xfId="172"/>
    <cellStyle name="Total 2" xfId="173"/>
    <cellStyle name="Warning Text" xfId="174"/>
    <cellStyle name="Warning Text 2" xfId="175"/>
    <cellStyle name="ZYPLAN0507" xfId="176"/>
    <cellStyle name="zyRazdjel"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62"/>
  <sheetViews>
    <sheetView tabSelected="1" zoomScale="84" zoomScaleNormal="84" zoomScaleSheetLayoutView="70" workbookViewId="0" topLeftCell="A1">
      <pane xSplit="2" ySplit="3" topLeftCell="C303" activePane="bottomRight" state="frozen"/>
      <selection pane="topLeft" activeCell="A1" sqref="A1"/>
      <selection pane="topRight" activeCell="C1" sqref="C1"/>
      <selection pane="bottomLeft" activeCell="A4" sqref="A4"/>
      <selection pane="bottomRight" activeCell="K304" sqref="K304:K305"/>
    </sheetView>
  </sheetViews>
  <sheetFormatPr defaultColWidth="9.140625" defaultRowHeight="12.75"/>
  <cols>
    <col min="1" max="1" width="6.00390625" style="51" customWidth="1"/>
    <col min="2" max="2" width="9.140625" style="13" customWidth="1"/>
    <col min="3" max="3" width="9.28125" style="13" customWidth="1"/>
    <col min="4" max="4" width="11.57421875" style="16" customWidth="1"/>
    <col min="5" max="5" width="18.140625" style="17" customWidth="1"/>
    <col min="6" max="6" width="5.00390625" style="18" customWidth="1"/>
    <col min="7" max="7" width="15.421875" style="3" customWidth="1"/>
    <col min="8" max="10" width="15.421875" style="4" customWidth="1"/>
    <col min="11" max="11" width="23.7109375" style="20" customWidth="1"/>
    <col min="12" max="12" width="15.421875" style="20" customWidth="1"/>
    <col min="13" max="13" width="15.421875" style="21" customWidth="1"/>
    <col min="14" max="14" width="15.421875" style="65" customWidth="1"/>
    <col min="15" max="15" width="15.421875" style="29" customWidth="1"/>
    <col min="16" max="16" width="18.140625" style="10" customWidth="1"/>
    <col min="17" max="17" width="14.421875" style="10" customWidth="1"/>
    <col min="18" max="16384" width="9.140625" style="10" customWidth="1"/>
  </cols>
  <sheetData>
    <row r="1" spans="1:15" s="74" customFormat="1" ht="19.5" customHeight="1">
      <c r="A1" s="293" t="s">
        <v>387</v>
      </c>
      <c r="B1" s="294"/>
      <c r="C1" s="294"/>
      <c r="D1" s="294"/>
      <c r="E1" s="294"/>
      <c r="F1" s="294"/>
      <c r="G1" s="294"/>
      <c r="H1" s="294"/>
      <c r="I1" s="294"/>
      <c r="J1" s="294"/>
      <c r="K1" s="294"/>
      <c r="L1" s="294"/>
      <c r="M1" s="294"/>
      <c r="N1" s="294"/>
      <c r="O1" s="295"/>
    </row>
    <row r="2" spans="1:15" ht="18.75" customHeight="1">
      <c r="A2" s="298" t="s">
        <v>194</v>
      </c>
      <c r="B2" s="287" t="s">
        <v>200</v>
      </c>
      <c r="C2" s="287" t="s">
        <v>185</v>
      </c>
      <c r="D2" s="287" t="s">
        <v>189</v>
      </c>
      <c r="E2" s="287" t="s">
        <v>190</v>
      </c>
      <c r="F2" s="287" t="s">
        <v>160</v>
      </c>
      <c r="G2" s="287"/>
      <c r="H2" s="287"/>
      <c r="I2" s="287"/>
      <c r="J2" s="70"/>
      <c r="K2" s="287" t="s">
        <v>191</v>
      </c>
      <c r="L2" s="1" t="s">
        <v>192</v>
      </c>
      <c r="M2" s="287" t="s">
        <v>193</v>
      </c>
      <c r="N2" s="296"/>
      <c r="O2" s="297"/>
    </row>
    <row r="3" spans="1:15" ht="15" customHeight="1">
      <c r="A3" s="299"/>
      <c r="B3" s="288"/>
      <c r="C3" s="288"/>
      <c r="D3" s="288"/>
      <c r="E3" s="288"/>
      <c r="F3" s="288"/>
      <c r="G3" s="2" t="s">
        <v>339</v>
      </c>
      <c r="H3" s="71" t="s">
        <v>391</v>
      </c>
      <c r="I3" s="71" t="s">
        <v>709</v>
      </c>
      <c r="J3" s="71" t="s">
        <v>1318</v>
      </c>
      <c r="K3" s="288"/>
      <c r="L3" s="2" t="s">
        <v>339</v>
      </c>
      <c r="M3" s="2" t="s">
        <v>391</v>
      </c>
      <c r="N3" s="2" t="s">
        <v>709</v>
      </c>
      <c r="O3" s="9" t="s">
        <v>1318</v>
      </c>
    </row>
    <row r="4" spans="1:16" s="27" customFormat="1" ht="80.25" customHeight="1">
      <c r="A4" s="309" t="s">
        <v>1304</v>
      </c>
      <c r="B4" s="230" t="s">
        <v>201</v>
      </c>
      <c r="C4" s="37" t="s">
        <v>390</v>
      </c>
      <c r="D4" s="39" t="s">
        <v>143</v>
      </c>
      <c r="E4" s="75" t="s">
        <v>567</v>
      </c>
      <c r="F4" s="76" t="s">
        <v>213</v>
      </c>
      <c r="G4" s="77">
        <v>360000</v>
      </c>
      <c r="H4" s="77">
        <f>240000</f>
        <v>240000</v>
      </c>
      <c r="I4" s="77">
        <v>410000</v>
      </c>
      <c r="J4" s="77">
        <v>410000</v>
      </c>
      <c r="K4" s="78" t="s">
        <v>674</v>
      </c>
      <c r="L4" s="79" t="s">
        <v>817</v>
      </c>
      <c r="M4" s="79" t="s">
        <v>1051</v>
      </c>
      <c r="N4" s="79" t="s">
        <v>1052</v>
      </c>
      <c r="O4" s="80" t="s">
        <v>1052</v>
      </c>
      <c r="P4" s="193"/>
    </row>
    <row r="5" spans="1:15" ht="35.25" customHeight="1">
      <c r="A5" s="310"/>
      <c r="B5" s="230"/>
      <c r="C5" s="230" t="s">
        <v>392</v>
      </c>
      <c r="D5" s="230" t="s">
        <v>328</v>
      </c>
      <c r="E5" s="35" t="s">
        <v>641</v>
      </c>
      <c r="F5" s="38" t="s">
        <v>148</v>
      </c>
      <c r="G5" s="36">
        <v>505000</v>
      </c>
      <c r="H5" s="36">
        <v>0</v>
      </c>
      <c r="I5" s="36">
        <v>305000</v>
      </c>
      <c r="J5" s="36">
        <v>305000</v>
      </c>
      <c r="K5" s="35" t="s">
        <v>644</v>
      </c>
      <c r="L5" s="81">
        <v>20</v>
      </c>
      <c r="M5" s="81">
        <v>20</v>
      </c>
      <c r="N5" s="81">
        <v>25</v>
      </c>
      <c r="O5" s="82">
        <v>25</v>
      </c>
    </row>
    <row r="6" spans="1:15" ht="29.25" customHeight="1">
      <c r="A6" s="310"/>
      <c r="B6" s="230"/>
      <c r="C6" s="230"/>
      <c r="D6" s="230"/>
      <c r="E6" s="38" t="s">
        <v>351</v>
      </c>
      <c r="F6" s="83" t="s">
        <v>148</v>
      </c>
      <c r="G6" s="36">
        <v>1050000</v>
      </c>
      <c r="H6" s="36">
        <v>2005000</v>
      </c>
      <c r="I6" s="36">
        <v>1100000</v>
      </c>
      <c r="J6" s="36">
        <v>1100000</v>
      </c>
      <c r="K6" s="35" t="s">
        <v>800</v>
      </c>
      <c r="L6" s="84">
        <v>0.3</v>
      </c>
      <c r="M6" s="84">
        <v>0.35</v>
      </c>
      <c r="N6" s="84">
        <v>0.37</v>
      </c>
      <c r="O6" s="85">
        <v>0.4</v>
      </c>
    </row>
    <row r="7" spans="1:16" ht="53.25" customHeight="1">
      <c r="A7" s="310"/>
      <c r="B7" s="230"/>
      <c r="C7" s="230"/>
      <c r="D7" s="253"/>
      <c r="E7" s="38" t="s">
        <v>843</v>
      </c>
      <c r="F7" s="83" t="s">
        <v>148</v>
      </c>
      <c r="G7" s="36">
        <v>3000000</v>
      </c>
      <c r="H7" s="36">
        <v>0</v>
      </c>
      <c r="I7" s="36">
        <v>0</v>
      </c>
      <c r="J7" s="36">
        <v>0</v>
      </c>
      <c r="K7" s="86" t="s">
        <v>631</v>
      </c>
      <c r="L7" s="86">
        <v>1</v>
      </c>
      <c r="M7" s="86">
        <v>0</v>
      </c>
      <c r="N7" s="86">
        <v>0</v>
      </c>
      <c r="O7" s="87">
        <v>0</v>
      </c>
      <c r="P7" s="194"/>
    </row>
    <row r="8" spans="1:16" ht="24" customHeight="1">
      <c r="A8" s="310"/>
      <c r="B8" s="230"/>
      <c r="C8" s="230"/>
      <c r="D8" s="253"/>
      <c r="E8" s="38" t="s">
        <v>856</v>
      </c>
      <c r="F8" s="83" t="s">
        <v>148</v>
      </c>
      <c r="G8" s="36">
        <v>1000000</v>
      </c>
      <c r="H8" s="36">
        <v>290000</v>
      </c>
      <c r="I8" s="36">
        <v>8000000</v>
      </c>
      <c r="J8" s="36">
        <v>17413000</v>
      </c>
      <c r="K8" s="86" t="s">
        <v>800</v>
      </c>
      <c r="L8" s="84">
        <v>0.2</v>
      </c>
      <c r="M8" s="84">
        <v>0.3</v>
      </c>
      <c r="N8" s="84">
        <v>0.6</v>
      </c>
      <c r="O8" s="85">
        <v>1</v>
      </c>
      <c r="P8" s="194"/>
    </row>
    <row r="9" spans="1:16" ht="53.25" customHeight="1">
      <c r="A9" s="310"/>
      <c r="B9" s="230"/>
      <c r="C9" s="230"/>
      <c r="D9" s="253"/>
      <c r="E9" s="38" t="s">
        <v>857</v>
      </c>
      <c r="F9" s="83" t="s">
        <v>148</v>
      </c>
      <c r="G9" s="36">
        <v>14700000</v>
      </c>
      <c r="H9" s="36">
        <v>1231000</v>
      </c>
      <c r="I9" s="36">
        <v>35736000</v>
      </c>
      <c r="J9" s="36">
        <v>33964000</v>
      </c>
      <c r="K9" s="86" t="s">
        <v>801</v>
      </c>
      <c r="L9" s="84">
        <v>0.2</v>
      </c>
      <c r="M9" s="84">
        <v>0.6</v>
      </c>
      <c r="N9" s="84">
        <v>0.8</v>
      </c>
      <c r="O9" s="85">
        <v>1</v>
      </c>
      <c r="P9" s="194"/>
    </row>
    <row r="10" spans="1:15" ht="32.25" customHeight="1">
      <c r="A10" s="310"/>
      <c r="B10" s="230"/>
      <c r="C10" s="230"/>
      <c r="D10" s="231" t="s">
        <v>197</v>
      </c>
      <c r="E10" s="38" t="s">
        <v>145</v>
      </c>
      <c r="F10" s="83" t="s">
        <v>60</v>
      </c>
      <c r="G10" s="36">
        <v>6974000</v>
      </c>
      <c r="H10" s="36">
        <v>7770000</v>
      </c>
      <c r="I10" s="36">
        <v>7120000</v>
      </c>
      <c r="J10" s="36">
        <v>7120000</v>
      </c>
      <c r="K10" s="35" t="s">
        <v>126</v>
      </c>
      <c r="L10" s="81">
        <v>50</v>
      </c>
      <c r="M10" s="81">
        <v>70</v>
      </c>
      <c r="N10" s="81">
        <v>70</v>
      </c>
      <c r="O10" s="82">
        <v>70</v>
      </c>
    </row>
    <row r="11" spans="1:15" ht="27">
      <c r="A11" s="310"/>
      <c r="B11" s="230"/>
      <c r="C11" s="230"/>
      <c r="D11" s="231"/>
      <c r="E11" s="38" t="s">
        <v>65</v>
      </c>
      <c r="F11" s="83" t="s">
        <v>60</v>
      </c>
      <c r="G11" s="36">
        <v>22000000</v>
      </c>
      <c r="H11" s="36">
        <v>22000000</v>
      </c>
      <c r="I11" s="36">
        <v>22200000</v>
      </c>
      <c r="J11" s="36">
        <v>22200000</v>
      </c>
      <c r="K11" s="35" t="s">
        <v>608</v>
      </c>
      <c r="L11" s="81" t="s">
        <v>607</v>
      </c>
      <c r="M11" s="81" t="s">
        <v>607</v>
      </c>
      <c r="N11" s="81" t="s">
        <v>607</v>
      </c>
      <c r="O11" s="82" t="s">
        <v>607</v>
      </c>
    </row>
    <row r="12" spans="1:15" ht="25.5" customHeight="1">
      <c r="A12" s="310"/>
      <c r="B12" s="230"/>
      <c r="C12" s="230"/>
      <c r="D12" s="231"/>
      <c r="E12" s="38" t="s">
        <v>61</v>
      </c>
      <c r="F12" s="83" t="s">
        <v>60</v>
      </c>
      <c r="G12" s="36">
        <v>144500000</v>
      </c>
      <c r="H12" s="36">
        <v>142000000</v>
      </c>
      <c r="I12" s="36">
        <v>139500000</v>
      </c>
      <c r="J12" s="36">
        <v>139500000</v>
      </c>
      <c r="K12" s="35" t="s">
        <v>127</v>
      </c>
      <c r="L12" s="81">
        <v>3</v>
      </c>
      <c r="M12" s="81">
        <v>5</v>
      </c>
      <c r="N12" s="81">
        <v>5</v>
      </c>
      <c r="O12" s="82">
        <v>5</v>
      </c>
    </row>
    <row r="13" spans="1:18" ht="76.5" customHeight="1">
      <c r="A13" s="310"/>
      <c r="B13" s="230"/>
      <c r="C13" s="225" t="s">
        <v>147</v>
      </c>
      <c r="D13" s="225" t="s">
        <v>149</v>
      </c>
      <c r="E13" s="38" t="s">
        <v>329</v>
      </c>
      <c r="F13" s="38" t="s">
        <v>148</v>
      </c>
      <c r="G13" s="36">
        <v>32010000</v>
      </c>
      <c r="H13" s="36">
        <v>14465000</v>
      </c>
      <c r="I13" s="36">
        <v>18660000</v>
      </c>
      <c r="J13" s="36">
        <v>18410000</v>
      </c>
      <c r="K13" s="35" t="s">
        <v>682</v>
      </c>
      <c r="L13" s="88" t="s">
        <v>802</v>
      </c>
      <c r="M13" s="88" t="s">
        <v>1082</v>
      </c>
      <c r="N13" s="88" t="s">
        <v>1083</v>
      </c>
      <c r="O13" s="89" t="s">
        <v>1084</v>
      </c>
      <c r="P13" s="34"/>
      <c r="Q13" s="12"/>
      <c r="R13" s="12"/>
    </row>
    <row r="14" spans="1:18" ht="42" customHeight="1">
      <c r="A14" s="310"/>
      <c r="B14" s="230"/>
      <c r="C14" s="226"/>
      <c r="D14" s="226"/>
      <c r="E14" s="38" t="s">
        <v>803</v>
      </c>
      <c r="F14" s="83" t="s">
        <v>148</v>
      </c>
      <c r="G14" s="36">
        <v>1700000</v>
      </c>
      <c r="H14" s="36">
        <v>700000</v>
      </c>
      <c r="I14" s="36">
        <v>1500000</v>
      </c>
      <c r="J14" s="36">
        <v>1500000</v>
      </c>
      <c r="K14" s="35" t="s">
        <v>683</v>
      </c>
      <c r="L14" s="88" t="s">
        <v>684</v>
      </c>
      <c r="M14" s="88" t="s">
        <v>1085</v>
      </c>
      <c r="N14" s="88" t="s">
        <v>1086</v>
      </c>
      <c r="O14" s="89" t="s">
        <v>1087</v>
      </c>
      <c r="P14" s="34"/>
      <c r="Q14" s="12"/>
      <c r="R14" s="12"/>
    </row>
    <row r="15" spans="1:18" ht="39" customHeight="1">
      <c r="A15" s="310"/>
      <c r="B15" s="230"/>
      <c r="C15" s="226"/>
      <c r="D15" s="226"/>
      <c r="E15" s="38" t="s">
        <v>352</v>
      </c>
      <c r="F15" s="83" t="s">
        <v>148</v>
      </c>
      <c r="G15" s="36">
        <v>5600000</v>
      </c>
      <c r="H15" s="36">
        <v>270000</v>
      </c>
      <c r="I15" s="36">
        <v>3000000</v>
      </c>
      <c r="J15" s="36">
        <v>3000000</v>
      </c>
      <c r="K15" s="35" t="s">
        <v>536</v>
      </c>
      <c r="L15" s="86" t="s">
        <v>804</v>
      </c>
      <c r="M15" s="86" t="s">
        <v>1088</v>
      </c>
      <c r="N15" s="86" t="s">
        <v>1088</v>
      </c>
      <c r="O15" s="87" t="s">
        <v>1088</v>
      </c>
      <c r="P15" s="11"/>
      <c r="Q15" s="12"/>
      <c r="R15" s="12"/>
    </row>
    <row r="16" spans="1:18" ht="31.5" customHeight="1">
      <c r="A16" s="310"/>
      <c r="B16" s="230"/>
      <c r="C16" s="226"/>
      <c r="D16" s="226"/>
      <c r="E16" s="38" t="s">
        <v>805</v>
      </c>
      <c r="F16" s="83" t="s">
        <v>148</v>
      </c>
      <c r="G16" s="36">
        <v>600000</v>
      </c>
      <c r="H16" s="36">
        <v>0</v>
      </c>
      <c r="I16" s="36">
        <v>0</v>
      </c>
      <c r="J16" s="36">
        <v>0</v>
      </c>
      <c r="K16" s="35" t="s">
        <v>393</v>
      </c>
      <c r="L16" s="86">
        <v>7</v>
      </c>
      <c r="M16" s="86">
        <v>0</v>
      </c>
      <c r="N16" s="86">
        <v>0</v>
      </c>
      <c r="O16" s="87">
        <v>0</v>
      </c>
      <c r="P16" s="11"/>
      <c r="Q16" s="12"/>
      <c r="R16" s="12"/>
    </row>
    <row r="17" spans="1:18" ht="39.75" customHeight="1">
      <c r="A17" s="310"/>
      <c r="B17" s="230"/>
      <c r="C17" s="226"/>
      <c r="D17" s="226"/>
      <c r="E17" s="38" t="s">
        <v>395</v>
      </c>
      <c r="F17" s="83" t="s">
        <v>148</v>
      </c>
      <c r="G17" s="36">
        <v>50000</v>
      </c>
      <c r="H17" s="36">
        <v>0</v>
      </c>
      <c r="I17" s="36">
        <v>0</v>
      </c>
      <c r="J17" s="36">
        <v>0</v>
      </c>
      <c r="K17" s="35" t="s">
        <v>645</v>
      </c>
      <c r="L17" s="86">
        <v>150</v>
      </c>
      <c r="M17" s="86">
        <v>0</v>
      </c>
      <c r="N17" s="86">
        <v>0</v>
      </c>
      <c r="O17" s="87">
        <v>0</v>
      </c>
      <c r="P17" s="11"/>
      <c r="Q17" s="12"/>
      <c r="R17" s="12"/>
    </row>
    <row r="18" spans="1:18" ht="30" customHeight="1">
      <c r="A18" s="310"/>
      <c r="B18" s="230"/>
      <c r="C18" s="226"/>
      <c r="D18" s="226"/>
      <c r="E18" s="38" t="s">
        <v>396</v>
      </c>
      <c r="F18" s="83" t="s">
        <v>148</v>
      </c>
      <c r="G18" s="36">
        <v>900000</v>
      </c>
      <c r="H18" s="36">
        <v>0</v>
      </c>
      <c r="I18" s="36">
        <v>600000</v>
      </c>
      <c r="J18" s="36">
        <v>600000</v>
      </c>
      <c r="K18" s="35" t="s">
        <v>920</v>
      </c>
      <c r="L18" s="86">
        <v>2</v>
      </c>
      <c r="M18" s="86">
        <v>2</v>
      </c>
      <c r="N18" s="86">
        <v>2</v>
      </c>
      <c r="O18" s="87">
        <v>2</v>
      </c>
      <c r="P18" s="11"/>
      <c r="Q18" s="12"/>
      <c r="R18" s="12"/>
    </row>
    <row r="19" spans="1:18" ht="30" customHeight="1">
      <c r="A19" s="310"/>
      <c r="B19" s="230"/>
      <c r="C19" s="227"/>
      <c r="D19" s="227"/>
      <c r="E19" s="38" t="s">
        <v>1221</v>
      </c>
      <c r="F19" s="83" t="s">
        <v>148</v>
      </c>
      <c r="G19" s="36">
        <v>0</v>
      </c>
      <c r="H19" s="36">
        <v>0</v>
      </c>
      <c r="I19" s="36">
        <v>1200000</v>
      </c>
      <c r="J19" s="36">
        <v>1200000</v>
      </c>
      <c r="K19" s="35" t="s">
        <v>1089</v>
      </c>
      <c r="L19" s="86" t="s">
        <v>1090</v>
      </c>
      <c r="M19" s="86" t="s">
        <v>1091</v>
      </c>
      <c r="N19" s="86" t="s">
        <v>1092</v>
      </c>
      <c r="O19" s="87" t="s">
        <v>1212</v>
      </c>
      <c r="P19" s="11"/>
      <c r="Q19" s="12"/>
      <c r="R19" s="12"/>
    </row>
    <row r="20" spans="1:18" ht="30" customHeight="1">
      <c r="A20" s="310"/>
      <c r="B20" s="230"/>
      <c r="C20" s="227"/>
      <c r="D20" s="227"/>
      <c r="E20" s="38" t="s">
        <v>1222</v>
      </c>
      <c r="F20" s="83" t="s">
        <v>148</v>
      </c>
      <c r="G20" s="36">
        <v>0</v>
      </c>
      <c r="H20" s="36">
        <v>0</v>
      </c>
      <c r="I20" s="36">
        <v>0</v>
      </c>
      <c r="J20" s="36">
        <v>2000000</v>
      </c>
      <c r="K20" s="35" t="s">
        <v>1089</v>
      </c>
      <c r="L20" s="86" t="s">
        <v>1090</v>
      </c>
      <c r="M20" s="86" t="s">
        <v>1093</v>
      </c>
      <c r="N20" s="86">
        <v>0</v>
      </c>
      <c r="O20" s="87" t="s">
        <v>1094</v>
      </c>
      <c r="P20" s="11"/>
      <c r="Q20" s="12"/>
      <c r="R20" s="12"/>
    </row>
    <row r="21" spans="1:18" ht="30" customHeight="1">
      <c r="A21" s="310"/>
      <c r="B21" s="230"/>
      <c r="C21" s="228"/>
      <c r="D21" s="228"/>
      <c r="E21" s="38" t="s">
        <v>1223</v>
      </c>
      <c r="F21" s="83" t="s">
        <v>148</v>
      </c>
      <c r="G21" s="36">
        <v>0</v>
      </c>
      <c r="H21" s="36">
        <v>0</v>
      </c>
      <c r="I21" s="36">
        <v>1000000</v>
      </c>
      <c r="J21" s="36">
        <v>1000000</v>
      </c>
      <c r="K21" s="35" t="s">
        <v>1095</v>
      </c>
      <c r="L21" s="86">
        <v>0</v>
      </c>
      <c r="M21" s="86">
        <v>1</v>
      </c>
      <c r="N21" s="86">
        <v>1</v>
      </c>
      <c r="O21" s="87">
        <v>1</v>
      </c>
      <c r="P21" s="11"/>
      <c r="Q21" s="12"/>
      <c r="R21" s="12"/>
    </row>
    <row r="22" spans="1:18" ht="45">
      <c r="A22" s="310"/>
      <c r="B22" s="230"/>
      <c r="C22" s="37" t="s">
        <v>394</v>
      </c>
      <c r="D22" s="37" t="s">
        <v>149</v>
      </c>
      <c r="E22" s="38" t="s">
        <v>580</v>
      </c>
      <c r="F22" s="83" t="s">
        <v>148</v>
      </c>
      <c r="G22" s="36">
        <v>250000</v>
      </c>
      <c r="H22" s="36">
        <v>0</v>
      </c>
      <c r="I22" s="36">
        <v>0</v>
      </c>
      <c r="J22" s="36">
        <v>0</v>
      </c>
      <c r="K22" s="38" t="s">
        <v>648</v>
      </c>
      <c r="L22" s="35">
        <v>150</v>
      </c>
      <c r="M22" s="86">
        <v>0</v>
      </c>
      <c r="N22" s="86">
        <v>0</v>
      </c>
      <c r="O22" s="87">
        <v>0</v>
      </c>
      <c r="P22" s="11"/>
      <c r="Q22" s="12"/>
      <c r="R22" s="12"/>
    </row>
    <row r="23" spans="1:17" ht="36">
      <c r="A23" s="310"/>
      <c r="B23" s="230" t="s">
        <v>203</v>
      </c>
      <c r="C23" s="230" t="s">
        <v>397</v>
      </c>
      <c r="D23" s="230" t="s">
        <v>149</v>
      </c>
      <c r="E23" s="38" t="s">
        <v>8</v>
      </c>
      <c r="F23" s="83" t="s">
        <v>148</v>
      </c>
      <c r="G23" s="36">
        <v>531000</v>
      </c>
      <c r="H23" s="36">
        <v>450000</v>
      </c>
      <c r="I23" s="36">
        <v>475000</v>
      </c>
      <c r="J23" s="36">
        <v>432000</v>
      </c>
      <c r="K23" s="35" t="s">
        <v>399</v>
      </c>
      <c r="L23" s="81">
        <v>28</v>
      </c>
      <c r="M23" s="81">
        <v>42</v>
      </c>
      <c r="N23" s="40">
        <v>48</v>
      </c>
      <c r="O23" s="90">
        <v>55</v>
      </c>
      <c r="P23" s="13"/>
      <c r="Q23" s="5"/>
    </row>
    <row r="24" spans="1:17" ht="55.5" customHeight="1">
      <c r="A24" s="310"/>
      <c r="B24" s="230"/>
      <c r="C24" s="230"/>
      <c r="D24" s="230"/>
      <c r="E24" s="38" t="s">
        <v>806</v>
      </c>
      <c r="F24" s="83" t="s">
        <v>148</v>
      </c>
      <c r="G24" s="36">
        <v>12989000</v>
      </c>
      <c r="H24" s="36">
        <v>13441000</v>
      </c>
      <c r="I24" s="36">
        <v>11541000</v>
      </c>
      <c r="J24" s="36">
        <v>11541000</v>
      </c>
      <c r="K24" s="35" t="s">
        <v>1096</v>
      </c>
      <c r="L24" s="88" t="s">
        <v>1097</v>
      </c>
      <c r="M24" s="88" t="s">
        <v>1098</v>
      </c>
      <c r="N24" s="88" t="s">
        <v>1099</v>
      </c>
      <c r="O24" s="89" t="s">
        <v>1100</v>
      </c>
      <c r="P24" s="13"/>
      <c r="Q24" s="5"/>
    </row>
    <row r="25" spans="1:17" ht="49.5" customHeight="1">
      <c r="A25" s="310"/>
      <c r="B25" s="230"/>
      <c r="C25" s="230"/>
      <c r="D25" s="230"/>
      <c r="E25" s="38" t="s">
        <v>1220</v>
      </c>
      <c r="F25" s="83" t="s">
        <v>148</v>
      </c>
      <c r="G25" s="36">
        <v>300000</v>
      </c>
      <c r="H25" s="36">
        <v>680000</v>
      </c>
      <c r="I25" s="36">
        <v>400000</v>
      </c>
      <c r="J25" s="36">
        <v>500000</v>
      </c>
      <c r="K25" s="38" t="s">
        <v>649</v>
      </c>
      <c r="L25" s="35">
        <v>2</v>
      </c>
      <c r="M25" s="35">
        <v>4</v>
      </c>
      <c r="N25" s="35">
        <v>4</v>
      </c>
      <c r="O25" s="91">
        <v>4</v>
      </c>
      <c r="P25" s="30"/>
      <c r="Q25" s="5"/>
    </row>
    <row r="26" spans="1:16" ht="43.5" customHeight="1">
      <c r="A26" s="310"/>
      <c r="B26" s="230"/>
      <c r="C26" s="39" t="s">
        <v>400</v>
      </c>
      <c r="D26" s="39" t="s">
        <v>150</v>
      </c>
      <c r="E26" s="38" t="s">
        <v>236</v>
      </c>
      <c r="F26" s="83" t="s">
        <v>237</v>
      </c>
      <c r="G26" s="36">
        <v>7000000</v>
      </c>
      <c r="H26" s="36">
        <v>7000000</v>
      </c>
      <c r="I26" s="36">
        <v>4000000</v>
      </c>
      <c r="J26" s="36">
        <v>4000000</v>
      </c>
      <c r="K26" s="35" t="s">
        <v>873</v>
      </c>
      <c r="L26" s="40">
        <v>3</v>
      </c>
      <c r="M26" s="40">
        <v>2</v>
      </c>
      <c r="N26" s="40">
        <v>2</v>
      </c>
      <c r="O26" s="90">
        <v>2</v>
      </c>
      <c r="P26" s="5"/>
    </row>
    <row r="27" spans="1:16" ht="41.25" customHeight="1">
      <c r="A27" s="310"/>
      <c r="B27" s="230"/>
      <c r="C27" s="230" t="s">
        <v>401</v>
      </c>
      <c r="D27" s="37" t="s">
        <v>150</v>
      </c>
      <c r="E27" s="38" t="s">
        <v>702</v>
      </c>
      <c r="F27" s="83" t="s">
        <v>148</v>
      </c>
      <c r="G27" s="36">
        <v>200000</v>
      </c>
      <c r="H27" s="36">
        <v>0</v>
      </c>
      <c r="I27" s="36">
        <v>0</v>
      </c>
      <c r="J27" s="36">
        <v>0</v>
      </c>
      <c r="K27" s="86" t="s">
        <v>1319</v>
      </c>
      <c r="L27" s="84">
        <v>0.2</v>
      </c>
      <c r="M27" s="84">
        <v>0</v>
      </c>
      <c r="N27" s="84">
        <v>0</v>
      </c>
      <c r="O27" s="85">
        <v>0</v>
      </c>
      <c r="P27" s="5"/>
    </row>
    <row r="28" spans="1:16" ht="64.5" customHeight="1">
      <c r="A28" s="310"/>
      <c r="B28" s="230"/>
      <c r="C28" s="230"/>
      <c r="D28" s="37" t="s">
        <v>151</v>
      </c>
      <c r="E28" s="38" t="s">
        <v>807</v>
      </c>
      <c r="F28" s="83" t="s">
        <v>148</v>
      </c>
      <c r="G28" s="36">
        <v>1325000</v>
      </c>
      <c r="H28" s="36">
        <v>1740000</v>
      </c>
      <c r="I28" s="36">
        <v>1400000</v>
      </c>
      <c r="J28" s="36">
        <v>1450000</v>
      </c>
      <c r="K28" s="35" t="s">
        <v>1320</v>
      </c>
      <c r="L28" s="86" t="s">
        <v>1101</v>
      </c>
      <c r="M28" s="86" t="s">
        <v>1102</v>
      </c>
      <c r="N28" s="86" t="s">
        <v>1103</v>
      </c>
      <c r="O28" s="87" t="s">
        <v>1103</v>
      </c>
      <c r="P28" s="195"/>
    </row>
    <row r="29" spans="1:16" ht="23.25" customHeight="1">
      <c r="A29" s="310"/>
      <c r="B29" s="313" t="s">
        <v>402</v>
      </c>
      <c r="C29" s="286" t="s">
        <v>698</v>
      </c>
      <c r="D29" s="230" t="s">
        <v>222</v>
      </c>
      <c r="E29" s="38" t="s">
        <v>414</v>
      </c>
      <c r="F29" s="83" t="s">
        <v>218</v>
      </c>
      <c r="G29" s="92">
        <v>970000</v>
      </c>
      <c r="H29" s="92">
        <v>310000</v>
      </c>
      <c r="I29" s="92">
        <v>660000</v>
      </c>
      <c r="J29" s="92">
        <v>660000</v>
      </c>
      <c r="K29" s="35" t="s">
        <v>340</v>
      </c>
      <c r="L29" s="81">
        <v>100</v>
      </c>
      <c r="M29" s="81">
        <v>80</v>
      </c>
      <c r="N29" s="88" t="s">
        <v>1000</v>
      </c>
      <c r="O29" s="89" t="s">
        <v>1000</v>
      </c>
      <c r="P29" s="5"/>
    </row>
    <row r="30" spans="1:16" ht="39.75">
      <c r="A30" s="310"/>
      <c r="B30" s="314"/>
      <c r="C30" s="286"/>
      <c r="D30" s="230"/>
      <c r="E30" s="38" t="s">
        <v>223</v>
      </c>
      <c r="F30" s="83" t="s">
        <v>218</v>
      </c>
      <c r="G30" s="92">
        <v>137000</v>
      </c>
      <c r="H30" s="92">
        <v>100000</v>
      </c>
      <c r="I30" s="92">
        <v>110000</v>
      </c>
      <c r="J30" s="92">
        <v>110000</v>
      </c>
      <c r="K30" s="35" t="s">
        <v>1321</v>
      </c>
      <c r="L30" s="36" t="s">
        <v>747</v>
      </c>
      <c r="M30" s="36" t="s">
        <v>1001</v>
      </c>
      <c r="N30" s="36" t="s">
        <v>1002</v>
      </c>
      <c r="O30" s="93" t="s">
        <v>1003</v>
      </c>
      <c r="P30" s="5"/>
    </row>
    <row r="31" spans="1:15" s="5" customFormat="1" ht="24.75" customHeight="1">
      <c r="A31" s="310"/>
      <c r="B31" s="314"/>
      <c r="C31" s="313" t="s">
        <v>403</v>
      </c>
      <c r="D31" s="225" t="s">
        <v>219</v>
      </c>
      <c r="E31" s="38" t="s">
        <v>415</v>
      </c>
      <c r="F31" s="83" t="s">
        <v>218</v>
      </c>
      <c r="G31" s="92">
        <v>900000</v>
      </c>
      <c r="H31" s="92">
        <v>405000</v>
      </c>
      <c r="I31" s="92">
        <v>525000</v>
      </c>
      <c r="J31" s="92">
        <v>525000</v>
      </c>
      <c r="K31" s="88" t="s">
        <v>823</v>
      </c>
      <c r="L31" s="88" t="s">
        <v>748</v>
      </c>
      <c r="M31" s="88" t="s">
        <v>748</v>
      </c>
      <c r="N31" s="88" t="s">
        <v>748</v>
      </c>
      <c r="O31" s="89" t="s">
        <v>748</v>
      </c>
    </row>
    <row r="32" spans="1:16" ht="78.75" customHeight="1">
      <c r="A32" s="310"/>
      <c r="B32" s="314"/>
      <c r="C32" s="314"/>
      <c r="D32" s="226"/>
      <c r="E32" s="38" t="s">
        <v>221</v>
      </c>
      <c r="F32" s="83" t="s">
        <v>218</v>
      </c>
      <c r="G32" s="92">
        <v>5300000</v>
      </c>
      <c r="H32" s="92">
        <v>5000000</v>
      </c>
      <c r="I32" s="92">
        <v>5000000</v>
      </c>
      <c r="J32" s="92">
        <v>5000000</v>
      </c>
      <c r="K32" s="88" t="s">
        <v>1004</v>
      </c>
      <c r="L32" s="41" t="s">
        <v>1005</v>
      </c>
      <c r="M32" s="41" t="s">
        <v>1173</v>
      </c>
      <c r="N32" s="41" t="s">
        <v>1174</v>
      </c>
      <c r="O32" s="42" t="s">
        <v>1175</v>
      </c>
      <c r="P32" s="5"/>
    </row>
    <row r="33" spans="1:16" ht="27">
      <c r="A33" s="310"/>
      <c r="B33" s="314"/>
      <c r="C33" s="314"/>
      <c r="D33" s="226"/>
      <c r="E33" s="38" t="s">
        <v>341</v>
      </c>
      <c r="F33" s="83" t="s">
        <v>218</v>
      </c>
      <c r="G33" s="92">
        <v>120000</v>
      </c>
      <c r="H33" s="94">
        <v>0</v>
      </c>
      <c r="I33" s="94">
        <v>0</v>
      </c>
      <c r="J33" s="94">
        <v>0</v>
      </c>
      <c r="K33" s="88" t="s">
        <v>749</v>
      </c>
      <c r="L33" s="88" t="s">
        <v>750</v>
      </c>
      <c r="M33" s="88" t="s">
        <v>356</v>
      </c>
      <c r="N33" s="88" t="s">
        <v>356</v>
      </c>
      <c r="O33" s="89" t="s">
        <v>356</v>
      </c>
      <c r="P33" s="5"/>
    </row>
    <row r="34" spans="1:16" ht="31.5" customHeight="1">
      <c r="A34" s="315"/>
      <c r="B34" s="316"/>
      <c r="C34" s="228"/>
      <c r="D34" s="228"/>
      <c r="E34" s="38" t="s">
        <v>1227</v>
      </c>
      <c r="F34" s="83" t="s">
        <v>218</v>
      </c>
      <c r="G34" s="94">
        <v>0</v>
      </c>
      <c r="H34" s="94">
        <v>1370000</v>
      </c>
      <c r="I34" s="94">
        <v>800000</v>
      </c>
      <c r="J34" s="94">
        <v>750000</v>
      </c>
      <c r="K34" s="88" t="s">
        <v>749</v>
      </c>
      <c r="L34" s="88" t="s">
        <v>1006</v>
      </c>
      <c r="M34" s="88" t="s">
        <v>1007</v>
      </c>
      <c r="N34" s="88" t="s">
        <v>1008</v>
      </c>
      <c r="O34" s="89" t="s">
        <v>1009</v>
      </c>
      <c r="P34" s="5"/>
    </row>
    <row r="35" spans="1:15" s="5" customFormat="1" ht="14.25" customHeight="1">
      <c r="A35" s="289" t="s">
        <v>333</v>
      </c>
      <c r="B35" s="290"/>
      <c r="C35" s="290"/>
      <c r="D35" s="290"/>
      <c r="E35" s="290"/>
      <c r="F35" s="290"/>
      <c r="G35" s="43">
        <f>SUM(G4:G34)</f>
        <v>264971000</v>
      </c>
      <c r="H35" s="43">
        <f>SUM(H4:H34)</f>
        <v>221467000</v>
      </c>
      <c r="I35" s="43">
        <f>SUM(I4:I34)</f>
        <v>265242000</v>
      </c>
      <c r="J35" s="43">
        <f>SUM(J4:J34)</f>
        <v>274690000</v>
      </c>
      <c r="K35" s="35"/>
      <c r="L35" s="41"/>
      <c r="M35" s="41"/>
      <c r="N35" s="41"/>
      <c r="O35" s="42"/>
    </row>
    <row r="36" spans="1:15" ht="90" customHeight="1">
      <c r="A36" s="285" t="s">
        <v>1305</v>
      </c>
      <c r="B36" s="39" t="s">
        <v>675</v>
      </c>
      <c r="C36" s="72" t="s">
        <v>676</v>
      </c>
      <c r="D36" s="39" t="s">
        <v>196</v>
      </c>
      <c r="E36" s="95" t="s">
        <v>677</v>
      </c>
      <c r="F36" s="96" t="s">
        <v>213</v>
      </c>
      <c r="G36" s="97">
        <v>181000</v>
      </c>
      <c r="H36" s="97">
        <v>50000</v>
      </c>
      <c r="I36" s="97">
        <v>100000</v>
      </c>
      <c r="J36" s="97">
        <v>150000</v>
      </c>
      <c r="K36" s="98" t="s">
        <v>678</v>
      </c>
      <c r="L36" s="99">
        <v>1</v>
      </c>
      <c r="M36" s="99">
        <v>1</v>
      </c>
      <c r="N36" s="99">
        <v>1</v>
      </c>
      <c r="O36" s="100">
        <v>1</v>
      </c>
    </row>
    <row r="37" spans="1:16" ht="31.5" customHeight="1">
      <c r="A37" s="285"/>
      <c r="B37" s="225" t="s">
        <v>303</v>
      </c>
      <c r="C37" s="251" t="s">
        <v>404</v>
      </c>
      <c r="D37" s="230" t="s">
        <v>271</v>
      </c>
      <c r="E37" s="38" t="s">
        <v>583</v>
      </c>
      <c r="F37" s="83" t="s">
        <v>254</v>
      </c>
      <c r="G37" s="97">
        <v>88000</v>
      </c>
      <c r="H37" s="97">
        <v>480000</v>
      </c>
      <c r="I37" s="97">
        <v>480000</v>
      </c>
      <c r="J37" s="97">
        <v>480000</v>
      </c>
      <c r="K37" s="35" t="s">
        <v>686</v>
      </c>
      <c r="L37" s="40">
        <v>3</v>
      </c>
      <c r="M37" s="40">
        <v>3</v>
      </c>
      <c r="N37" s="40">
        <v>3</v>
      </c>
      <c r="O37" s="90">
        <v>3</v>
      </c>
      <c r="P37" s="27"/>
    </row>
    <row r="38" spans="1:16" ht="42" customHeight="1">
      <c r="A38" s="285"/>
      <c r="B38" s="227"/>
      <c r="C38" s="251"/>
      <c r="D38" s="230"/>
      <c r="E38" s="35" t="s">
        <v>626</v>
      </c>
      <c r="F38" s="83" t="s">
        <v>254</v>
      </c>
      <c r="G38" s="97">
        <v>1010000</v>
      </c>
      <c r="H38" s="97">
        <v>9510000</v>
      </c>
      <c r="I38" s="97">
        <v>810000</v>
      </c>
      <c r="J38" s="97">
        <v>810000</v>
      </c>
      <c r="K38" s="35" t="s">
        <v>687</v>
      </c>
      <c r="L38" s="40">
        <v>3</v>
      </c>
      <c r="M38" s="40">
        <v>3</v>
      </c>
      <c r="N38" s="40">
        <v>3</v>
      </c>
      <c r="O38" s="90">
        <v>3</v>
      </c>
      <c r="P38" s="27"/>
    </row>
    <row r="39" spans="1:16" ht="45">
      <c r="A39" s="285"/>
      <c r="B39" s="227"/>
      <c r="C39" s="251"/>
      <c r="D39" s="37" t="s">
        <v>41</v>
      </c>
      <c r="E39" s="38" t="s">
        <v>38</v>
      </c>
      <c r="F39" s="83" t="s">
        <v>39</v>
      </c>
      <c r="G39" s="97">
        <v>900000</v>
      </c>
      <c r="H39" s="97">
        <v>900000</v>
      </c>
      <c r="I39" s="97">
        <v>900000</v>
      </c>
      <c r="J39" s="97">
        <v>900000</v>
      </c>
      <c r="K39" s="35" t="s">
        <v>405</v>
      </c>
      <c r="L39" s="40" t="s">
        <v>578</v>
      </c>
      <c r="M39" s="40" t="s">
        <v>930</v>
      </c>
      <c r="N39" s="40" t="s">
        <v>930</v>
      </c>
      <c r="O39" s="90" t="s">
        <v>931</v>
      </c>
      <c r="P39" s="5"/>
    </row>
    <row r="40" spans="1:16" ht="45">
      <c r="A40" s="285"/>
      <c r="B40" s="227"/>
      <c r="C40" s="230" t="s">
        <v>1254</v>
      </c>
      <c r="D40" s="39" t="s">
        <v>105</v>
      </c>
      <c r="E40" s="38" t="s">
        <v>106</v>
      </c>
      <c r="F40" s="83" t="s">
        <v>104</v>
      </c>
      <c r="G40" s="97">
        <v>10000</v>
      </c>
      <c r="H40" s="97">
        <v>0</v>
      </c>
      <c r="I40" s="97">
        <v>0</v>
      </c>
      <c r="J40" s="97">
        <v>0</v>
      </c>
      <c r="K40" s="81" t="s">
        <v>406</v>
      </c>
      <c r="L40" s="41" t="s">
        <v>476</v>
      </c>
      <c r="M40" s="41">
        <v>0</v>
      </c>
      <c r="N40" s="41">
        <v>0</v>
      </c>
      <c r="O40" s="42">
        <v>0</v>
      </c>
      <c r="P40" s="5"/>
    </row>
    <row r="41" spans="1:16" ht="57.75" customHeight="1">
      <c r="A41" s="285"/>
      <c r="B41" s="228"/>
      <c r="C41" s="230"/>
      <c r="D41" s="39" t="s">
        <v>107</v>
      </c>
      <c r="E41" s="38" t="s">
        <v>302</v>
      </c>
      <c r="F41" s="83" t="s">
        <v>104</v>
      </c>
      <c r="G41" s="97">
        <v>29000000</v>
      </c>
      <c r="H41" s="97">
        <v>29000000</v>
      </c>
      <c r="I41" s="97">
        <v>29000000</v>
      </c>
      <c r="J41" s="97">
        <v>29000000</v>
      </c>
      <c r="K41" s="35" t="s">
        <v>407</v>
      </c>
      <c r="L41" s="41" t="s">
        <v>775</v>
      </c>
      <c r="M41" s="41" t="s">
        <v>980</v>
      </c>
      <c r="N41" s="41" t="s">
        <v>980</v>
      </c>
      <c r="O41" s="42" t="s">
        <v>980</v>
      </c>
      <c r="P41" s="5"/>
    </row>
    <row r="42" spans="1:15" s="5" customFormat="1" ht="23.25" customHeight="1">
      <c r="A42" s="289" t="s">
        <v>436</v>
      </c>
      <c r="B42" s="290"/>
      <c r="C42" s="290"/>
      <c r="D42" s="290"/>
      <c r="E42" s="290"/>
      <c r="F42" s="290"/>
      <c r="G42" s="53">
        <f>SUM(G36:G41)</f>
        <v>31189000</v>
      </c>
      <c r="H42" s="53">
        <f>SUM(H36:H41)</f>
        <v>39940000</v>
      </c>
      <c r="I42" s="53">
        <f>SUM(I36:I41)</f>
        <v>31290000</v>
      </c>
      <c r="J42" s="53">
        <f>SUM(J36:J41)</f>
        <v>31340000</v>
      </c>
      <c r="K42" s="35"/>
      <c r="L42" s="41"/>
      <c r="M42" s="41"/>
      <c r="N42" s="41"/>
      <c r="O42" s="42"/>
    </row>
    <row r="43" spans="1:15" s="27" customFormat="1" ht="36">
      <c r="A43" s="285" t="s">
        <v>1306</v>
      </c>
      <c r="B43" s="225" t="s">
        <v>560</v>
      </c>
      <c r="C43" s="284" t="s">
        <v>549</v>
      </c>
      <c r="D43" s="39" t="s">
        <v>199</v>
      </c>
      <c r="E43" s="38" t="s">
        <v>308</v>
      </c>
      <c r="F43" s="83" t="s">
        <v>148</v>
      </c>
      <c r="G43" s="97">
        <v>130000</v>
      </c>
      <c r="H43" s="97">
        <v>100000</v>
      </c>
      <c r="I43" s="97">
        <v>300000</v>
      </c>
      <c r="J43" s="97">
        <v>300000</v>
      </c>
      <c r="K43" s="35" t="s">
        <v>1255</v>
      </c>
      <c r="L43" s="40">
        <v>1</v>
      </c>
      <c r="M43" s="40">
        <v>1</v>
      </c>
      <c r="N43" s="40">
        <v>1</v>
      </c>
      <c r="O43" s="90">
        <v>1</v>
      </c>
    </row>
    <row r="44" spans="1:16" s="27" customFormat="1" ht="27">
      <c r="A44" s="285"/>
      <c r="B44" s="226"/>
      <c r="C44" s="284"/>
      <c r="D44" s="231" t="s">
        <v>24</v>
      </c>
      <c r="E44" s="38" t="s">
        <v>338</v>
      </c>
      <c r="F44" s="83" t="s">
        <v>148</v>
      </c>
      <c r="G44" s="97">
        <v>200000</v>
      </c>
      <c r="H44" s="97">
        <v>30000</v>
      </c>
      <c r="I44" s="97">
        <v>250000</v>
      </c>
      <c r="J44" s="97">
        <v>250000</v>
      </c>
      <c r="K44" s="35" t="s">
        <v>1322</v>
      </c>
      <c r="L44" s="40">
        <v>2</v>
      </c>
      <c r="M44" s="40">
        <v>1</v>
      </c>
      <c r="N44" s="40">
        <v>1</v>
      </c>
      <c r="O44" s="90">
        <v>1</v>
      </c>
      <c r="P44" s="5"/>
    </row>
    <row r="45" spans="1:16" s="27" customFormat="1" ht="36">
      <c r="A45" s="285"/>
      <c r="B45" s="226"/>
      <c r="C45" s="284"/>
      <c r="D45" s="231"/>
      <c r="E45" s="38" t="s">
        <v>844</v>
      </c>
      <c r="F45" s="83" t="s">
        <v>148</v>
      </c>
      <c r="G45" s="97">
        <v>180000</v>
      </c>
      <c r="H45" s="97">
        <v>0</v>
      </c>
      <c r="I45" s="97">
        <v>240000</v>
      </c>
      <c r="J45" s="97">
        <v>240000</v>
      </c>
      <c r="K45" s="35" t="s">
        <v>821</v>
      </c>
      <c r="L45" s="40" t="s">
        <v>424</v>
      </c>
      <c r="M45" s="40" t="s">
        <v>424</v>
      </c>
      <c r="N45" s="40" t="s">
        <v>424</v>
      </c>
      <c r="O45" s="90" t="s">
        <v>424</v>
      </c>
      <c r="P45" s="121"/>
    </row>
    <row r="46" spans="1:16" s="27" customFormat="1" ht="32.25" customHeight="1">
      <c r="A46" s="285"/>
      <c r="B46" s="226"/>
      <c r="C46" s="284"/>
      <c r="D46" s="231"/>
      <c r="E46" s="38" t="s">
        <v>1230</v>
      </c>
      <c r="F46" s="83" t="s">
        <v>148</v>
      </c>
      <c r="G46" s="36">
        <v>0</v>
      </c>
      <c r="H46" s="36">
        <v>3696000</v>
      </c>
      <c r="I46" s="36">
        <v>190000</v>
      </c>
      <c r="J46" s="36">
        <v>190000</v>
      </c>
      <c r="K46" s="35" t="s">
        <v>1296</v>
      </c>
      <c r="L46" s="40">
        <v>0</v>
      </c>
      <c r="M46" s="40" t="s">
        <v>424</v>
      </c>
      <c r="N46" s="40" t="s">
        <v>424</v>
      </c>
      <c r="O46" s="90" t="s">
        <v>424</v>
      </c>
      <c r="P46" s="121"/>
    </row>
    <row r="47" spans="1:16" s="5" customFormat="1" ht="32.25" customHeight="1">
      <c r="A47" s="285"/>
      <c r="B47" s="226"/>
      <c r="C47" s="284"/>
      <c r="D47" s="231"/>
      <c r="E47" s="38" t="s">
        <v>1224</v>
      </c>
      <c r="F47" s="83" t="s">
        <v>148</v>
      </c>
      <c r="G47" s="103">
        <v>0</v>
      </c>
      <c r="H47" s="103">
        <v>44000</v>
      </c>
      <c r="I47" s="103">
        <v>60000</v>
      </c>
      <c r="J47" s="103">
        <v>60000</v>
      </c>
      <c r="K47" s="35" t="s">
        <v>652</v>
      </c>
      <c r="L47" s="84">
        <v>0</v>
      </c>
      <c r="M47" s="84">
        <v>1</v>
      </c>
      <c r="N47" s="84">
        <v>0.5</v>
      </c>
      <c r="O47" s="85">
        <v>0.5</v>
      </c>
      <c r="P47" s="121"/>
    </row>
    <row r="48" spans="1:16" s="27" customFormat="1" ht="36">
      <c r="A48" s="285"/>
      <c r="B48" s="226"/>
      <c r="C48" s="284"/>
      <c r="D48" s="231"/>
      <c r="E48" s="38" t="s">
        <v>51</v>
      </c>
      <c r="F48" s="83" t="s">
        <v>148</v>
      </c>
      <c r="G48" s="97">
        <v>300000</v>
      </c>
      <c r="H48" s="97">
        <v>110000</v>
      </c>
      <c r="I48" s="97">
        <v>300000</v>
      </c>
      <c r="J48" s="97">
        <v>300000</v>
      </c>
      <c r="K48" s="35" t="s">
        <v>556</v>
      </c>
      <c r="L48" s="40">
        <v>20</v>
      </c>
      <c r="M48" s="40">
        <v>20</v>
      </c>
      <c r="N48" s="40">
        <v>20</v>
      </c>
      <c r="O48" s="90">
        <v>20</v>
      </c>
      <c r="P48" s="5"/>
    </row>
    <row r="49" spans="1:15" s="27" customFormat="1" ht="43.5" customHeight="1">
      <c r="A49" s="306"/>
      <c r="B49" s="226"/>
      <c r="C49" s="230" t="s">
        <v>603</v>
      </c>
      <c r="D49" s="230" t="s">
        <v>224</v>
      </c>
      <c r="E49" s="38" t="s">
        <v>225</v>
      </c>
      <c r="F49" s="83" t="s">
        <v>218</v>
      </c>
      <c r="G49" s="101">
        <v>90000</v>
      </c>
      <c r="H49" s="101">
        <v>75000</v>
      </c>
      <c r="I49" s="101">
        <v>120000</v>
      </c>
      <c r="J49" s="101">
        <v>120000</v>
      </c>
      <c r="K49" s="88" t="s">
        <v>751</v>
      </c>
      <c r="L49" s="41" t="s">
        <v>752</v>
      </c>
      <c r="M49" s="41" t="s">
        <v>1010</v>
      </c>
      <c r="N49" s="41" t="s">
        <v>1011</v>
      </c>
      <c r="O49" s="42" t="s">
        <v>1012</v>
      </c>
    </row>
    <row r="50" spans="1:16" s="27" customFormat="1" ht="29.25" customHeight="1">
      <c r="A50" s="306"/>
      <c r="B50" s="226"/>
      <c r="C50" s="230"/>
      <c r="D50" s="230"/>
      <c r="E50" s="38" t="s">
        <v>9</v>
      </c>
      <c r="F50" s="83" t="s">
        <v>218</v>
      </c>
      <c r="G50" s="102">
        <v>9000000</v>
      </c>
      <c r="H50" s="102">
        <v>10500000</v>
      </c>
      <c r="I50" s="102">
        <v>10000000</v>
      </c>
      <c r="J50" s="102">
        <v>10000000</v>
      </c>
      <c r="K50" s="35" t="s">
        <v>416</v>
      </c>
      <c r="L50" s="84">
        <v>1</v>
      </c>
      <c r="M50" s="84">
        <v>1</v>
      </c>
      <c r="N50" s="84">
        <v>1</v>
      </c>
      <c r="O50" s="85">
        <v>1</v>
      </c>
      <c r="P50" s="5"/>
    </row>
    <row r="51" spans="1:16" s="27" customFormat="1" ht="27.75" customHeight="1">
      <c r="A51" s="306"/>
      <c r="B51" s="226"/>
      <c r="C51" s="230"/>
      <c r="D51" s="230"/>
      <c r="E51" s="38" t="s">
        <v>227</v>
      </c>
      <c r="F51" s="83" t="s">
        <v>159</v>
      </c>
      <c r="G51" s="102">
        <v>11740000</v>
      </c>
      <c r="H51" s="102">
        <v>14324000</v>
      </c>
      <c r="I51" s="102">
        <v>13812000</v>
      </c>
      <c r="J51" s="102">
        <v>14149000</v>
      </c>
      <c r="K51" s="35" t="s">
        <v>753</v>
      </c>
      <c r="L51" s="41" t="s">
        <v>417</v>
      </c>
      <c r="M51" s="41" t="s">
        <v>1013</v>
      </c>
      <c r="N51" s="41" t="s">
        <v>1014</v>
      </c>
      <c r="O51" s="42" t="s">
        <v>1015</v>
      </c>
      <c r="P51" s="5"/>
    </row>
    <row r="52" spans="1:16" s="27" customFormat="1" ht="27.75" customHeight="1">
      <c r="A52" s="306"/>
      <c r="B52" s="226"/>
      <c r="C52" s="253"/>
      <c r="D52" s="253"/>
      <c r="E52" s="38" t="s">
        <v>1323</v>
      </c>
      <c r="F52" s="83" t="s">
        <v>218</v>
      </c>
      <c r="G52" s="102">
        <v>14506000</v>
      </c>
      <c r="H52" s="102">
        <v>6067000</v>
      </c>
      <c r="I52" s="102">
        <v>19500000</v>
      </c>
      <c r="J52" s="102">
        <v>197000</v>
      </c>
      <c r="K52" s="35" t="s">
        <v>301</v>
      </c>
      <c r="L52" s="86">
        <v>0</v>
      </c>
      <c r="M52" s="86">
        <v>21</v>
      </c>
      <c r="N52" s="86">
        <v>100</v>
      </c>
      <c r="O52" s="87">
        <v>0</v>
      </c>
      <c r="P52" s="121"/>
    </row>
    <row r="53" spans="1:16" s="27" customFormat="1" ht="39.75" customHeight="1">
      <c r="A53" s="306"/>
      <c r="B53" s="226"/>
      <c r="C53" s="253"/>
      <c r="D53" s="253"/>
      <c r="E53" s="38" t="s">
        <v>791</v>
      </c>
      <c r="F53" s="83" t="s">
        <v>218</v>
      </c>
      <c r="G53" s="102">
        <v>725000</v>
      </c>
      <c r="H53" s="102">
        <v>1072000</v>
      </c>
      <c r="I53" s="103">
        <v>0</v>
      </c>
      <c r="J53" s="103">
        <v>0</v>
      </c>
      <c r="K53" s="35" t="s">
        <v>1324</v>
      </c>
      <c r="L53" s="86" t="s">
        <v>754</v>
      </c>
      <c r="M53" s="86" t="s">
        <v>1016</v>
      </c>
      <c r="N53" s="86">
        <v>0</v>
      </c>
      <c r="O53" s="87">
        <v>0</v>
      </c>
      <c r="P53" s="121"/>
    </row>
    <row r="54" spans="1:16" s="196" customFormat="1" ht="60" customHeight="1">
      <c r="A54" s="306"/>
      <c r="B54" s="226"/>
      <c r="C54" s="68" t="s">
        <v>410</v>
      </c>
      <c r="D54" s="68" t="s">
        <v>196</v>
      </c>
      <c r="E54" s="69" t="s">
        <v>679</v>
      </c>
      <c r="F54" s="83" t="s">
        <v>213</v>
      </c>
      <c r="G54" s="104">
        <v>4380000</v>
      </c>
      <c r="H54" s="104">
        <v>145000</v>
      </c>
      <c r="I54" s="104">
        <v>3400000</v>
      </c>
      <c r="J54" s="104">
        <v>3400000</v>
      </c>
      <c r="K54" s="105" t="s">
        <v>1325</v>
      </c>
      <c r="L54" s="106" t="s">
        <v>818</v>
      </c>
      <c r="M54" s="106" t="s">
        <v>1134</v>
      </c>
      <c r="N54" s="106" t="s">
        <v>1135</v>
      </c>
      <c r="O54" s="107" t="s">
        <v>1136</v>
      </c>
      <c r="P54" s="59"/>
    </row>
    <row r="55" spans="1:16" s="196" customFormat="1" ht="60" customHeight="1">
      <c r="A55" s="306"/>
      <c r="B55" s="226"/>
      <c r="C55" s="233" t="s">
        <v>557</v>
      </c>
      <c r="D55" s="68" t="s">
        <v>195</v>
      </c>
      <c r="E55" s="69" t="s">
        <v>1137</v>
      </c>
      <c r="F55" s="83" t="s">
        <v>213</v>
      </c>
      <c r="G55" s="104">
        <v>720000</v>
      </c>
      <c r="H55" s="104">
        <v>520000</v>
      </c>
      <c r="I55" s="104">
        <v>730000</v>
      </c>
      <c r="J55" s="104">
        <v>1030000</v>
      </c>
      <c r="K55" s="105" t="s">
        <v>1138</v>
      </c>
      <c r="L55" s="161">
        <v>1000</v>
      </c>
      <c r="M55" s="161">
        <v>1100</v>
      </c>
      <c r="N55" s="161">
        <v>1200</v>
      </c>
      <c r="O55" s="162">
        <v>1300</v>
      </c>
      <c r="P55" s="59"/>
    </row>
    <row r="56" spans="1:15" ht="39" customHeight="1">
      <c r="A56" s="306"/>
      <c r="B56" s="226"/>
      <c r="C56" s="235"/>
      <c r="D56" s="39" t="s">
        <v>10</v>
      </c>
      <c r="E56" s="38" t="s">
        <v>238</v>
      </c>
      <c r="F56" s="83" t="s">
        <v>237</v>
      </c>
      <c r="G56" s="36">
        <v>16000000</v>
      </c>
      <c r="H56" s="36">
        <f>10800000-500000</f>
        <v>10300000</v>
      </c>
      <c r="I56" s="36">
        <v>10000000</v>
      </c>
      <c r="J56" s="36">
        <v>10000000</v>
      </c>
      <c r="K56" s="35" t="s">
        <v>162</v>
      </c>
      <c r="L56" s="40">
        <v>13</v>
      </c>
      <c r="M56" s="40">
        <v>14</v>
      </c>
      <c r="N56" s="40">
        <v>15</v>
      </c>
      <c r="O56" s="90">
        <v>16</v>
      </c>
    </row>
    <row r="57" spans="1:15" ht="36">
      <c r="A57" s="306"/>
      <c r="B57" s="226"/>
      <c r="C57" s="230" t="s">
        <v>558</v>
      </c>
      <c r="D57" s="39" t="s">
        <v>224</v>
      </c>
      <c r="E57" s="38" t="s">
        <v>226</v>
      </c>
      <c r="F57" s="83" t="s">
        <v>218</v>
      </c>
      <c r="G57" s="102">
        <v>50000</v>
      </c>
      <c r="H57" s="102">
        <v>40000</v>
      </c>
      <c r="I57" s="102">
        <v>40000</v>
      </c>
      <c r="J57" s="102">
        <v>40000</v>
      </c>
      <c r="K57" s="35" t="s">
        <v>409</v>
      </c>
      <c r="L57" s="41" t="s">
        <v>418</v>
      </c>
      <c r="M57" s="41" t="s">
        <v>1017</v>
      </c>
      <c r="N57" s="41" t="s">
        <v>1018</v>
      </c>
      <c r="O57" s="42" t="s">
        <v>1019</v>
      </c>
    </row>
    <row r="58" spans="1:15" ht="27">
      <c r="A58" s="306"/>
      <c r="B58" s="226"/>
      <c r="C58" s="230"/>
      <c r="D58" s="233" t="s">
        <v>228</v>
      </c>
      <c r="E58" s="38" t="s">
        <v>229</v>
      </c>
      <c r="F58" s="83" t="s">
        <v>218</v>
      </c>
      <c r="G58" s="102">
        <v>450000</v>
      </c>
      <c r="H58" s="102">
        <v>400000</v>
      </c>
      <c r="I58" s="102">
        <v>505000</v>
      </c>
      <c r="J58" s="102">
        <v>505000</v>
      </c>
      <c r="K58" s="88" t="s">
        <v>411</v>
      </c>
      <c r="L58" s="88" t="s">
        <v>755</v>
      </c>
      <c r="M58" s="88" t="s">
        <v>755</v>
      </c>
      <c r="N58" s="88" t="s">
        <v>755</v>
      </c>
      <c r="O58" s="89" t="s">
        <v>755</v>
      </c>
    </row>
    <row r="59" spans="1:15" ht="21" customHeight="1">
      <c r="A59" s="306"/>
      <c r="B59" s="226"/>
      <c r="C59" s="230"/>
      <c r="D59" s="282"/>
      <c r="E59" s="108" t="s">
        <v>230</v>
      </c>
      <c r="F59" s="83" t="s">
        <v>218</v>
      </c>
      <c r="G59" s="102">
        <v>350000</v>
      </c>
      <c r="H59" s="102">
        <v>260000</v>
      </c>
      <c r="I59" s="102">
        <v>315000</v>
      </c>
      <c r="J59" s="102">
        <v>315000</v>
      </c>
      <c r="K59" s="88" t="s">
        <v>300</v>
      </c>
      <c r="L59" s="81">
        <v>11</v>
      </c>
      <c r="M59" s="81">
        <v>11</v>
      </c>
      <c r="N59" s="81">
        <v>11</v>
      </c>
      <c r="O59" s="82">
        <v>11</v>
      </c>
    </row>
    <row r="60" spans="1:15" ht="27">
      <c r="A60" s="306"/>
      <c r="B60" s="226"/>
      <c r="C60" s="230"/>
      <c r="D60" s="283"/>
      <c r="E60" s="38" t="s">
        <v>327</v>
      </c>
      <c r="F60" s="83" t="s">
        <v>218</v>
      </c>
      <c r="G60" s="102">
        <v>170000</v>
      </c>
      <c r="H60" s="102">
        <v>100000</v>
      </c>
      <c r="I60" s="102">
        <v>170000</v>
      </c>
      <c r="J60" s="102">
        <v>170000</v>
      </c>
      <c r="K60" s="35" t="s">
        <v>756</v>
      </c>
      <c r="L60" s="88" t="s">
        <v>757</v>
      </c>
      <c r="M60" s="88" t="s">
        <v>757</v>
      </c>
      <c r="N60" s="88" t="s">
        <v>757</v>
      </c>
      <c r="O60" s="89" t="s">
        <v>757</v>
      </c>
    </row>
    <row r="61" spans="1:15" ht="27">
      <c r="A61" s="306"/>
      <c r="B61" s="226"/>
      <c r="C61" s="230"/>
      <c r="D61" s="39" t="s">
        <v>231</v>
      </c>
      <c r="E61" s="38" t="s">
        <v>232</v>
      </c>
      <c r="F61" s="83" t="s">
        <v>218</v>
      </c>
      <c r="G61" s="102">
        <v>300000</v>
      </c>
      <c r="H61" s="102">
        <v>180000</v>
      </c>
      <c r="I61" s="102">
        <v>250000</v>
      </c>
      <c r="J61" s="102">
        <v>250000</v>
      </c>
      <c r="K61" s="35" t="s">
        <v>758</v>
      </c>
      <c r="L61" s="41" t="s">
        <v>759</v>
      </c>
      <c r="M61" s="41" t="s">
        <v>1176</v>
      </c>
      <c r="N61" s="41" t="s">
        <v>1020</v>
      </c>
      <c r="O61" s="42" t="s">
        <v>1020</v>
      </c>
    </row>
    <row r="62" spans="1:16" s="5" customFormat="1" ht="117">
      <c r="A62" s="306"/>
      <c r="B62" s="226"/>
      <c r="C62" s="39" t="s">
        <v>412</v>
      </c>
      <c r="D62" s="39" t="s">
        <v>195</v>
      </c>
      <c r="E62" s="38" t="s">
        <v>642</v>
      </c>
      <c r="F62" s="83" t="s">
        <v>304</v>
      </c>
      <c r="G62" s="92">
        <v>606500</v>
      </c>
      <c r="H62" s="103">
        <v>400000</v>
      </c>
      <c r="I62" s="103">
        <v>660000</v>
      </c>
      <c r="J62" s="103">
        <v>680000</v>
      </c>
      <c r="K62" s="35" t="s">
        <v>762</v>
      </c>
      <c r="L62" s="81" t="s">
        <v>1053</v>
      </c>
      <c r="M62" s="81" t="s">
        <v>1360</v>
      </c>
      <c r="N62" s="81" t="s">
        <v>1054</v>
      </c>
      <c r="O62" s="82" t="s">
        <v>1055</v>
      </c>
      <c r="P62" s="33"/>
    </row>
    <row r="63" spans="1:15" ht="27">
      <c r="A63" s="306"/>
      <c r="B63" s="226"/>
      <c r="C63" s="225" t="s">
        <v>566</v>
      </c>
      <c r="D63" s="225" t="s">
        <v>25</v>
      </c>
      <c r="E63" s="38" t="s">
        <v>703</v>
      </c>
      <c r="F63" s="83" t="s">
        <v>148</v>
      </c>
      <c r="G63" s="36">
        <v>100000</v>
      </c>
      <c r="H63" s="36">
        <v>100000</v>
      </c>
      <c r="I63" s="36">
        <v>300000</v>
      </c>
      <c r="J63" s="36">
        <v>300000</v>
      </c>
      <c r="K63" s="35" t="s">
        <v>156</v>
      </c>
      <c r="L63" s="40">
        <v>1</v>
      </c>
      <c r="M63" s="40">
        <v>1</v>
      </c>
      <c r="N63" s="40">
        <v>1</v>
      </c>
      <c r="O63" s="90">
        <v>1</v>
      </c>
    </row>
    <row r="64" spans="1:16" ht="27">
      <c r="A64" s="306"/>
      <c r="B64" s="226"/>
      <c r="C64" s="228"/>
      <c r="D64" s="228"/>
      <c r="E64" s="38" t="s">
        <v>574</v>
      </c>
      <c r="F64" s="83" t="s">
        <v>148</v>
      </c>
      <c r="G64" s="36">
        <v>920000</v>
      </c>
      <c r="H64" s="36">
        <v>4820000</v>
      </c>
      <c r="I64" s="36">
        <v>920000</v>
      </c>
      <c r="J64" s="36">
        <v>920000</v>
      </c>
      <c r="K64" s="35" t="s">
        <v>808</v>
      </c>
      <c r="L64" s="40">
        <v>87</v>
      </c>
      <c r="M64" s="40">
        <v>76</v>
      </c>
      <c r="N64" s="40">
        <v>75</v>
      </c>
      <c r="O64" s="90">
        <v>74</v>
      </c>
      <c r="P64" s="27"/>
    </row>
    <row r="65" spans="1:16" ht="27">
      <c r="A65" s="306"/>
      <c r="B65" s="226"/>
      <c r="C65" s="233" t="s">
        <v>662</v>
      </c>
      <c r="D65" s="233" t="s">
        <v>152</v>
      </c>
      <c r="E65" s="38" t="s">
        <v>704</v>
      </c>
      <c r="F65" s="83" t="s">
        <v>148</v>
      </c>
      <c r="G65" s="36">
        <v>218448000</v>
      </c>
      <c r="H65" s="36">
        <v>273233000</v>
      </c>
      <c r="I65" s="36">
        <v>8300000</v>
      </c>
      <c r="J65" s="36">
        <v>8300000</v>
      </c>
      <c r="K65" s="35" t="s">
        <v>11</v>
      </c>
      <c r="L65" s="84">
        <v>0.99</v>
      </c>
      <c r="M65" s="84">
        <v>0.99</v>
      </c>
      <c r="N65" s="84">
        <v>0.99</v>
      </c>
      <c r="O65" s="85">
        <v>0.99</v>
      </c>
      <c r="P65" s="5"/>
    </row>
    <row r="66" spans="1:16" ht="29.25" customHeight="1">
      <c r="A66" s="306"/>
      <c r="B66" s="226"/>
      <c r="C66" s="282"/>
      <c r="D66" s="282"/>
      <c r="E66" s="38" t="s">
        <v>354</v>
      </c>
      <c r="F66" s="83" t="s">
        <v>148</v>
      </c>
      <c r="G66" s="36">
        <v>19600000</v>
      </c>
      <c r="H66" s="36">
        <v>20500000</v>
      </c>
      <c r="I66" s="36">
        <v>35100000</v>
      </c>
      <c r="J66" s="36">
        <v>35100000</v>
      </c>
      <c r="K66" s="35" t="s">
        <v>353</v>
      </c>
      <c r="L66" s="40">
        <v>50000</v>
      </c>
      <c r="M66" s="40">
        <v>50000</v>
      </c>
      <c r="N66" s="40">
        <v>50000</v>
      </c>
      <c r="O66" s="90">
        <v>50000</v>
      </c>
      <c r="P66" s="5"/>
    </row>
    <row r="67" spans="1:16" ht="29.25" customHeight="1">
      <c r="A67" s="306"/>
      <c r="B67" s="226"/>
      <c r="C67" s="282"/>
      <c r="D67" s="282"/>
      <c r="E67" s="38" t="s">
        <v>1242</v>
      </c>
      <c r="F67" s="83" t="s">
        <v>148</v>
      </c>
      <c r="G67" s="36">
        <v>1000000</v>
      </c>
      <c r="H67" s="36">
        <v>120000</v>
      </c>
      <c r="I67" s="36">
        <v>500000</v>
      </c>
      <c r="J67" s="36">
        <v>0</v>
      </c>
      <c r="K67" s="35" t="s">
        <v>801</v>
      </c>
      <c r="L67" s="84">
        <v>0.5</v>
      </c>
      <c r="M67" s="84">
        <v>0.75</v>
      </c>
      <c r="N67" s="84">
        <v>1</v>
      </c>
      <c r="O67" s="85">
        <v>0</v>
      </c>
      <c r="P67" s="121"/>
    </row>
    <row r="68" spans="1:16" ht="36">
      <c r="A68" s="306"/>
      <c r="B68" s="226"/>
      <c r="C68" s="291"/>
      <c r="D68" s="282"/>
      <c r="E68" s="38" t="s">
        <v>67</v>
      </c>
      <c r="F68" s="83" t="s">
        <v>60</v>
      </c>
      <c r="G68" s="36">
        <v>2280000</v>
      </c>
      <c r="H68" s="36">
        <v>650000</v>
      </c>
      <c r="I68" s="36">
        <v>1200000</v>
      </c>
      <c r="J68" s="36">
        <v>1200000</v>
      </c>
      <c r="K68" s="35" t="s">
        <v>699</v>
      </c>
      <c r="L68" s="40">
        <v>10000</v>
      </c>
      <c r="M68" s="40">
        <v>5000</v>
      </c>
      <c r="N68" s="40">
        <v>4000</v>
      </c>
      <c r="O68" s="90">
        <v>3000</v>
      </c>
      <c r="P68" s="5"/>
    </row>
    <row r="69" spans="1:16" ht="36">
      <c r="A69" s="306"/>
      <c r="B69" s="226"/>
      <c r="C69" s="291"/>
      <c r="D69" s="282"/>
      <c r="E69" s="38" t="s">
        <v>388</v>
      </c>
      <c r="F69" s="83" t="s">
        <v>148</v>
      </c>
      <c r="G69" s="36">
        <v>400000</v>
      </c>
      <c r="H69" s="36">
        <v>0</v>
      </c>
      <c r="I69" s="36">
        <v>400000</v>
      </c>
      <c r="J69" s="36">
        <v>400000</v>
      </c>
      <c r="K69" s="35" t="s">
        <v>1326</v>
      </c>
      <c r="L69" s="40">
        <v>3</v>
      </c>
      <c r="M69" s="40">
        <v>3</v>
      </c>
      <c r="N69" s="40">
        <v>3</v>
      </c>
      <c r="O69" s="90">
        <v>3</v>
      </c>
      <c r="P69" s="5"/>
    </row>
    <row r="70" spans="1:16" ht="56.25" customHeight="1">
      <c r="A70" s="306"/>
      <c r="B70" s="226"/>
      <c r="C70" s="235"/>
      <c r="D70" s="235"/>
      <c r="E70" s="38" t="s">
        <v>681</v>
      </c>
      <c r="F70" s="83" t="s">
        <v>148</v>
      </c>
      <c r="G70" s="36">
        <v>11200000</v>
      </c>
      <c r="H70" s="36">
        <v>15000000</v>
      </c>
      <c r="I70" s="36">
        <v>15000000</v>
      </c>
      <c r="J70" s="36">
        <v>15000000</v>
      </c>
      <c r="K70" s="35" t="s">
        <v>650</v>
      </c>
      <c r="L70" s="41" t="s">
        <v>815</v>
      </c>
      <c r="M70" s="41" t="s">
        <v>1104</v>
      </c>
      <c r="N70" s="41" t="s">
        <v>1105</v>
      </c>
      <c r="O70" s="42" t="s">
        <v>1106</v>
      </c>
      <c r="P70" s="197"/>
    </row>
    <row r="71" spans="1:16" ht="49.5" customHeight="1">
      <c r="A71" s="306"/>
      <c r="B71" s="226"/>
      <c r="C71" s="39" t="s">
        <v>550</v>
      </c>
      <c r="D71" s="39" t="s">
        <v>26</v>
      </c>
      <c r="E71" s="38" t="s">
        <v>309</v>
      </c>
      <c r="F71" s="83" t="s">
        <v>148</v>
      </c>
      <c r="G71" s="36">
        <v>250000</v>
      </c>
      <c r="H71" s="36">
        <v>80000</v>
      </c>
      <c r="I71" s="36">
        <v>230000</v>
      </c>
      <c r="J71" s="36">
        <v>230000</v>
      </c>
      <c r="K71" s="35" t="s">
        <v>1327</v>
      </c>
      <c r="L71" s="40">
        <v>1</v>
      </c>
      <c r="M71" s="40">
        <v>3</v>
      </c>
      <c r="N71" s="40">
        <v>2</v>
      </c>
      <c r="O71" s="90">
        <v>1</v>
      </c>
      <c r="P71" s="5"/>
    </row>
    <row r="72" spans="1:15" ht="42.75" customHeight="1">
      <c r="A72" s="306"/>
      <c r="B72" s="226"/>
      <c r="C72" s="225" t="s">
        <v>551</v>
      </c>
      <c r="D72" s="230" t="s">
        <v>27</v>
      </c>
      <c r="E72" s="38" t="s">
        <v>12</v>
      </c>
      <c r="F72" s="83" t="s">
        <v>148</v>
      </c>
      <c r="G72" s="36">
        <v>14000000</v>
      </c>
      <c r="H72" s="36">
        <v>11400000</v>
      </c>
      <c r="I72" s="36">
        <v>10800000</v>
      </c>
      <c r="J72" s="36">
        <v>10750000</v>
      </c>
      <c r="K72" s="35" t="s">
        <v>809</v>
      </c>
      <c r="L72" s="86" t="s">
        <v>1206</v>
      </c>
      <c r="M72" s="86" t="s">
        <v>1204</v>
      </c>
      <c r="N72" s="86" t="s">
        <v>1205</v>
      </c>
      <c r="O72" s="87" t="s">
        <v>1205</v>
      </c>
    </row>
    <row r="73" spans="1:16" ht="27">
      <c r="A73" s="306"/>
      <c r="B73" s="226"/>
      <c r="C73" s="226"/>
      <c r="D73" s="230"/>
      <c r="E73" s="38" t="s">
        <v>705</v>
      </c>
      <c r="F73" s="83" t="s">
        <v>148</v>
      </c>
      <c r="G73" s="36">
        <v>1307000</v>
      </c>
      <c r="H73" s="36">
        <v>11886000</v>
      </c>
      <c r="I73" s="36">
        <v>3615000</v>
      </c>
      <c r="J73" s="36">
        <v>615000</v>
      </c>
      <c r="K73" s="35" t="s">
        <v>1328</v>
      </c>
      <c r="L73" s="40">
        <v>2</v>
      </c>
      <c r="M73" s="40">
        <v>2</v>
      </c>
      <c r="N73" s="40">
        <v>2</v>
      </c>
      <c r="O73" s="90">
        <v>2</v>
      </c>
      <c r="P73" s="198"/>
    </row>
    <row r="74" spans="1:16" ht="93.75" customHeight="1">
      <c r="A74" s="306"/>
      <c r="B74" s="226"/>
      <c r="C74" s="226"/>
      <c r="D74" s="230"/>
      <c r="E74" s="38" t="s">
        <v>706</v>
      </c>
      <c r="F74" s="83" t="s">
        <v>148</v>
      </c>
      <c r="G74" s="36">
        <v>49752000</v>
      </c>
      <c r="H74" s="36">
        <v>13330000</v>
      </c>
      <c r="I74" s="36">
        <v>86625000</v>
      </c>
      <c r="J74" s="36">
        <v>28138000</v>
      </c>
      <c r="K74" s="35" t="s">
        <v>1329</v>
      </c>
      <c r="L74" s="40" t="s">
        <v>1107</v>
      </c>
      <c r="M74" s="40" t="s">
        <v>1108</v>
      </c>
      <c r="N74" s="40" t="s">
        <v>1108</v>
      </c>
      <c r="O74" s="90" t="s">
        <v>1108</v>
      </c>
      <c r="P74" s="60"/>
    </row>
    <row r="75" spans="1:16" ht="36">
      <c r="A75" s="306"/>
      <c r="B75" s="226"/>
      <c r="C75" s="226"/>
      <c r="D75" s="230"/>
      <c r="E75" s="38" t="s">
        <v>810</v>
      </c>
      <c r="F75" s="83" t="s">
        <v>148</v>
      </c>
      <c r="G75" s="36">
        <v>4277000</v>
      </c>
      <c r="H75" s="36">
        <v>3983000</v>
      </c>
      <c r="I75" s="36">
        <v>0</v>
      </c>
      <c r="J75" s="36">
        <v>0</v>
      </c>
      <c r="K75" s="35" t="s">
        <v>652</v>
      </c>
      <c r="L75" s="84">
        <v>1</v>
      </c>
      <c r="M75" s="84">
        <v>1</v>
      </c>
      <c r="N75" s="84">
        <v>0</v>
      </c>
      <c r="O75" s="85">
        <v>0</v>
      </c>
      <c r="P75" s="199"/>
    </row>
    <row r="76" spans="1:16" ht="38.25" customHeight="1">
      <c r="A76" s="306"/>
      <c r="B76" s="226"/>
      <c r="C76" s="226"/>
      <c r="D76" s="225" t="s">
        <v>903</v>
      </c>
      <c r="E76" s="38" t="s">
        <v>889</v>
      </c>
      <c r="F76" s="83" t="s">
        <v>237</v>
      </c>
      <c r="G76" s="36">
        <v>1000000</v>
      </c>
      <c r="H76" s="36">
        <v>0</v>
      </c>
      <c r="I76" s="36">
        <v>0</v>
      </c>
      <c r="J76" s="36">
        <v>0</v>
      </c>
      <c r="K76" s="35" t="s">
        <v>1056</v>
      </c>
      <c r="L76" s="88" t="s">
        <v>1057</v>
      </c>
      <c r="M76" s="84">
        <v>0</v>
      </c>
      <c r="N76" s="84">
        <v>0</v>
      </c>
      <c r="O76" s="85">
        <v>0</v>
      </c>
      <c r="P76" s="199"/>
    </row>
    <row r="77" spans="1:16" ht="47.25" customHeight="1">
      <c r="A77" s="306"/>
      <c r="B77" s="227"/>
      <c r="C77" s="227"/>
      <c r="D77" s="227"/>
      <c r="E77" s="38" t="s">
        <v>890</v>
      </c>
      <c r="F77" s="83" t="s">
        <v>237</v>
      </c>
      <c r="G77" s="36">
        <v>2000000</v>
      </c>
      <c r="H77" s="36">
        <v>1000000</v>
      </c>
      <c r="I77" s="36">
        <v>0</v>
      </c>
      <c r="J77" s="36">
        <v>0</v>
      </c>
      <c r="K77" s="35" t="s">
        <v>1056</v>
      </c>
      <c r="L77" s="40" t="s">
        <v>1058</v>
      </c>
      <c r="M77" s="84">
        <v>0.2</v>
      </c>
      <c r="N77" s="84">
        <v>0</v>
      </c>
      <c r="O77" s="85">
        <v>0</v>
      </c>
      <c r="P77" s="195"/>
    </row>
    <row r="78" spans="1:16" ht="47.25" customHeight="1">
      <c r="A78" s="306"/>
      <c r="B78" s="227"/>
      <c r="C78" s="227"/>
      <c r="D78" s="227"/>
      <c r="E78" s="38" t="s">
        <v>891</v>
      </c>
      <c r="F78" s="83" t="s">
        <v>237</v>
      </c>
      <c r="G78" s="36">
        <v>200000</v>
      </c>
      <c r="H78" s="36">
        <v>500000</v>
      </c>
      <c r="I78" s="36">
        <v>0</v>
      </c>
      <c r="J78" s="36">
        <v>0</v>
      </c>
      <c r="K78" s="35" t="s">
        <v>1056</v>
      </c>
      <c r="L78" s="86" t="s">
        <v>1059</v>
      </c>
      <c r="M78" s="84">
        <v>0.5</v>
      </c>
      <c r="N78" s="84">
        <v>0.5</v>
      </c>
      <c r="O78" s="85">
        <v>0</v>
      </c>
      <c r="P78" s="195"/>
    </row>
    <row r="79" spans="1:16" ht="47.25" customHeight="1">
      <c r="A79" s="306"/>
      <c r="B79" s="228"/>
      <c r="C79" s="228"/>
      <c r="D79" s="228"/>
      <c r="E79" s="38" t="s">
        <v>1060</v>
      </c>
      <c r="F79" s="83" t="s">
        <v>237</v>
      </c>
      <c r="G79" s="36">
        <v>0</v>
      </c>
      <c r="H79" s="36">
        <v>1000000</v>
      </c>
      <c r="I79" s="36">
        <v>0</v>
      </c>
      <c r="J79" s="36">
        <v>0</v>
      </c>
      <c r="K79" s="35" t="s">
        <v>1056</v>
      </c>
      <c r="L79" s="84">
        <v>0</v>
      </c>
      <c r="M79" s="84">
        <v>0.5</v>
      </c>
      <c r="N79" s="84">
        <v>0.5</v>
      </c>
      <c r="O79" s="85">
        <v>0</v>
      </c>
      <c r="P79" s="195"/>
    </row>
    <row r="80" spans="1:16" ht="146.25" customHeight="1">
      <c r="A80" s="306"/>
      <c r="B80" s="230" t="s">
        <v>552</v>
      </c>
      <c r="C80" s="230" t="s">
        <v>122</v>
      </c>
      <c r="D80" s="231" t="s">
        <v>121</v>
      </c>
      <c r="E80" s="38" t="s">
        <v>389</v>
      </c>
      <c r="F80" s="83" t="s">
        <v>148</v>
      </c>
      <c r="G80" s="109">
        <v>1100000</v>
      </c>
      <c r="H80" s="109">
        <v>90000</v>
      </c>
      <c r="I80" s="109">
        <v>1600000</v>
      </c>
      <c r="J80" s="109">
        <v>1600000</v>
      </c>
      <c r="K80" s="110" t="s">
        <v>1109</v>
      </c>
      <c r="L80" s="111" t="s">
        <v>811</v>
      </c>
      <c r="M80" s="111" t="s">
        <v>1110</v>
      </c>
      <c r="N80" s="111" t="s">
        <v>1111</v>
      </c>
      <c r="O80" s="112" t="s">
        <v>1112</v>
      </c>
      <c r="P80" s="5"/>
    </row>
    <row r="81" spans="1:16" ht="55.5" customHeight="1">
      <c r="A81" s="306"/>
      <c r="B81" s="230"/>
      <c r="C81" s="230"/>
      <c r="D81" s="231"/>
      <c r="E81" s="38" t="s">
        <v>342</v>
      </c>
      <c r="F81" s="83" t="s">
        <v>148</v>
      </c>
      <c r="G81" s="109">
        <v>300000</v>
      </c>
      <c r="H81" s="109">
        <v>22000</v>
      </c>
      <c r="I81" s="109">
        <v>280000</v>
      </c>
      <c r="J81" s="109">
        <v>280000</v>
      </c>
      <c r="K81" s="110" t="s">
        <v>1113</v>
      </c>
      <c r="L81" s="113" t="s">
        <v>539</v>
      </c>
      <c r="M81" s="113" t="s">
        <v>1114</v>
      </c>
      <c r="N81" s="113" t="s">
        <v>1115</v>
      </c>
      <c r="O81" s="114" t="s">
        <v>1116</v>
      </c>
      <c r="P81" s="5"/>
    </row>
    <row r="82" spans="1:16" ht="54">
      <c r="A82" s="306"/>
      <c r="B82" s="230"/>
      <c r="C82" s="230"/>
      <c r="D82" s="292"/>
      <c r="E82" s="38" t="s">
        <v>845</v>
      </c>
      <c r="F82" s="83" t="s">
        <v>148</v>
      </c>
      <c r="G82" s="109">
        <v>250000</v>
      </c>
      <c r="H82" s="109">
        <v>170000</v>
      </c>
      <c r="I82" s="109">
        <v>350000</v>
      </c>
      <c r="J82" s="109">
        <v>350000</v>
      </c>
      <c r="K82" s="73" t="s">
        <v>1117</v>
      </c>
      <c r="L82" s="115" t="s">
        <v>812</v>
      </c>
      <c r="M82" s="115" t="s">
        <v>1118</v>
      </c>
      <c r="N82" s="115" t="s">
        <v>1119</v>
      </c>
      <c r="O82" s="116" t="s">
        <v>1120</v>
      </c>
      <c r="P82" s="121"/>
    </row>
    <row r="83" spans="1:15" ht="49.5" customHeight="1">
      <c r="A83" s="306"/>
      <c r="B83" s="230"/>
      <c r="C83" s="230"/>
      <c r="D83" s="39" t="s">
        <v>22</v>
      </c>
      <c r="E83" s="38" t="s">
        <v>28</v>
      </c>
      <c r="F83" s="83" t="s">
        <v>148</v>
      </c>
      <c r="G83" s="109">
        <v>150000</v>
      </c>
      <c r="H83" s="109">
        <v>100000</v>
      </c>
      <c r="I83" s="109">
        <v>150000</v>
      </c>
      <c r="J83" s="109">
        <v>150000</v>
      </c>
      <c r="K83" s="73" t="s">
        <v>155</v>
      </c>
      <c r="L83" s="117">
        <v>10</v>
      </c>
      <c r="M83" s="117">
        <v>10</v>
      </c>
      <c r="N83" s="117">
        <v>10</v>
      </c>
      <c r="O83" s="118">
        <v>10</v>
      </c>
    </row>
    <row r="84" spans="1:16" ht="36">
      <c r="A84" s="306"/>
      <c r="B84" s="230"/>
      <c r="C84" s="230"/>
      <c r="D84" s="225" t="s">
        <v>16</v>
      </c>
      <c r="E84" s="38" t="s">
        <v>17</v>
      </c>
      <c r="F84" s="83" t="s">
        <v>148</v>
      </c>
      <c r="G84" s="109">
        <v>1380000</v>
      </c>
      <c r="H84" s="109">
        <v>800000</v>
      </c>
      <c r="I84" s="109">
        <v>800000</v>
      </c>
      <c r="J84" s="109">
        <v>800000</v>
      </c>
      <c r="K84" s="73" t="s">
        <v>573</v>
      </c>
      <c r="L84" s="119">
        <v>1</v>
      </c>
      <c r="M84" s="119">
        <v>1</v>
      </c>
      <c r="N84" s="119">
        <v>1</v>
      </c>
      <c r="O84" s="120">
        <v>1</v>
      </c>
      <c r="P84" s="52"/>
    </row>
    <row r="85" spans="1:15" ht="43.5" customHeight="1">
      <c r="A85" s="306"/>
      <c r="B85" s="230"/>
      <c r="C85" s="230"/>
      <c r="D85" s="227"/>
      <c r="E85" s="38" t="s">
        <v>310</v>
      </c>
      <c r="F85" s="83" t="s">
        <v>148</v>
      </c>
      <c r="G85" s="109">
        <v>64060000</v>
      </c>
      <c r="H85" s="109">
        <v>46862200</v>
      </c>
      <c r="I85" s="109">
        <v>59768000</v>
      </c>
      <c r="J85" s="109">
        <v>35604000</v>
      </c>
      <c r="K85" s="73" t="s">
        <v>824</v>
      </c>
      <c r="L85" s="122" t="s">
        <v>822</v>
      </c>
      <c r="M85" s="122" t="s">
        <v>1121</v>
      </c>
      <c r="N85" s="122" t="s">
        <v>1122</v>
      </c>
      <c r="O85" s="123" t="s">
        <v>799</v>
      </c>
    </row>
    <row r="86" spans="1:16" ht="27.75" customHeight="1">
      <c r="A86" s="306"/>
      <c r="B86" s="230"/>
      <c r="C86" s="230"/>
      <c r="D86" s="227"/>
      <c r="E86" s="38" t="s">
        <v>651</v>
      </c>
      <c r="F86" s="83" t="s">
        <v>148</v>
      </c>
      <c r="G86" s="124">
        <v>190000</v>
      </c>
      <c r="H86" s="124">
        <v>0</v>
      </c>
      <c r="I86" s="124">
        <v>0</v>
      </c>
      <c r="J86" s="124">
        <v>0</v>
      </c>
      <c r="K86" s="73" t="s">
        <v>652</v>
      </c>
      <c r="L86" s="119">
        <v>1</v>
      </c>
      <c r="M86" s="119">
        <v>0</v>
      </c>
      <c r="N86" s="119">
        <v>0</v>
      </c>
      <c r="O86" s="120">
        <v>0</v>
      </c>
      <c r="P86" s="5"/>
    </row>
    <row r="87" spans="1:16" ht="27">
      <c r="A87" s="306"/>
      <c r="B87" s="230"/>
      <c r="C87" s="253"/>
      <c r="D87" s="228"/>
      <c r="E87" s="38" t="s">
        <v>846</v>
      </c>
      <c r="F87" s="83" t="s">
        <v>148</v>
      </c>
      <c r="G87" s="124">
        <v>34710000</v>
      </c>
      <c r="H87" s="124">
        <v>77206800</v>
      </c>
      <c r="I87" s="124">
        <v>150346000</v>
      </c>
      <c r="J87" s="124">
        <v>145323000</v>
      </c>
      <c r="K87" s="73" t="s">
        <v>813</v>
      </c>
      <c r="L87" s="125">
        <v>6</v>
      </c>
      <c r="M87" s="125">
        <v>4</v>
      </c>
      <c r="N87" s="125">
        <v>14</v>
      </c>
      <c r="O87" s="126">
        <v>38</v>
      </c>
      <c r="P87" s="121"/>
    </row>
    <row r="88" spans="1:16" ht="27">
      <c r="A88" s="306"/>
      <c r="B88" s="230"/>
      <c r="C88" s="230" t="s">
        <v>18</v>
      </c>
      <c r="D88" s="39" t="s">
        <v>121</v>
      </c>
      <c r="E88" s="38" t="s">
        <v>19</v>
      </c>
      <c r="F88" s="83" t="s">
        <v>148</v>
      </c>
      <c r="G88" s="109">
        <v>150000</v>
      </c>
      <c r="H88" s="109">
        <v>0</v>
      </c>
      <c r="I88" s="109">
        <v>70000</v>
      </c>
      <c r="J88" s="109">
        <v>60000</v>
      </c>
      <c r="K88" s="73" t="s">
        <v>129</v>
      </c>
      <c r="L88" s="117">
        <v>50</v>
      </c>
      <c r="M88" s="117">
        <v>30</v>
      </c>
      <c r="N88" s="117">
        <v>20</v>
      </c>
      <c r="O88" s="118">
        <v>15</v>
      </c>
      <c r="P88" s="5"/>
    </row>
    <row r="89" spans="1:16" ht="79.5" customHeight="1">
      <c r="A89" s="306"/>
      <c r="B89" s="230"/>
      <c r="C89" s="253"/>
      <c r="D89" s="37" t="s">
        <v>150</v>
      </c>
      <c r="E89" s="38" t="s">
        <v>895</v>
      </c>
      <c r="F89" s="83" t="s">
        <v>237</v>
      </c>
      <c r="G89" s="127">
        <v>5000000</v>
      </c>
      <c r="H89" s="127">
        <v>5000000</v>
      </c>
      <c r="I89" s="127">
        <v>0</v>
      </c>
      <c r="J89" s="127">
        <v>0</v>
      </c>
      <c r="K89" s="110" t="s">
        <v>902</v>
      </c>
      <c r="L89" s="128">
        <v>0.25</v>
      </c>
      <c r="M89" s="128">
        <v>0.35</v>
      </c>
      <c r="N89" s="128">
        <v>0.05</v>
      </c>
      <c r="O89" s="129">
        <v>0</v>
      </c>
      <c r="P89" s="121"/>
    </row>
    <row r="90" spans="1:15" ht="34.5" customHeight="1">
      <c r="A90" s="306"/>
      <c r="B90" s="230"/>
      <c r="C90" s="233" t="s">
        <v>663</v>
      </c>
      <c r="D90" s="231" t="s">
        <v>123</v>
      </c>
      <c r="E90" s="38" t="s">
        <v>20</v>
      </c>
      <c r="F90" s="83" t="s">
        <v>148</v>
      </c>
      <c r="G90" s="109">
        <v>50000</v>
      </c>
      <c r="H90" s="109">
        <v>50000</v>
      </c>
      <c r="I90" s="109">
        <v>75000</v>
      </c>
      <c r="J90" s="109">
        <v>75000</v>
      </c>
      <c r="K90" s="73" t="s">
        <v>413</v>
      </c>
      <c r="L90" s="130">
        <v>1</v>
      </c>
      <c r="M90" s="130">
        <v>1</v>
      </c>
      <c r="N90" s="122" t="s">
        <v>1123</v>
      </c>
      <c r="O90" s="123" t="s">
        <v>1123</v>
      </c>
    </row>
    <row r="91" spans="1:15" ht="31.5" customHeight="1">
      <c r="A91" s="306"/>
      <c r="B91" s="230"/>
      <c r="C91" s="235"/>
      <c r="D91" s="231"/>
      <c r="E91" s="38" t="s">
        <v>21</v>
      </c>
      <c r="F91" s="83" t="s">
        <v>148</v>
      </c>
      <c r="G91" s="109">
        <v>50000</v>
      </c>
      <c r="H91" s="109">
        <v>0</v>
      </c>
      <c r="I91" s="109">
        <v>500000</v>
      </c>
      <c r="J91" s="109">
        <v>500000</v>
      </c>
      <c r="K91" s="73" t="s">
        <v>653</v>
      </c>
      <c r="L91" s="130">
        <v>1</v>
      </c>
      <c r="M91" s="130">
        <v>2</v>
      </c>
      <c r="N91" s="122" t="s">
        <v>1063</v>
      </c>
      <c r="O91" s="123" t="s">
        <v>1063</v>
      </c>
    </row>
    <row r="92" spans="1:15" ht="41.25" customHeight="1">
      <c r="A92" s="306"/>
      <c r="B92" s="230"/>
      <c r="C92" s="251" t="s">
        <v>553</v>
      </c>
      <c r="D92" s="39" t="s">
        <v>246</v>
      </c>
      <c r="E92" s="38" t="s">
        <v>249</v>
      </c>
      <c r="F92" s="83" t="s">
        <v>237</v>
      </c>
      <c r="G92" s="36">
        <v>123000000</v>
      </c>
      <c r="H92" s="36">
        <v>135000000</v>
      </c>
      <c r="I92" s="36">
        <v>125000000</v>
      </c>
      <c r="J92" s="36">
        <v>125000000</v>
      </c>
      <c r="K92" s="35" t="s">
        <v>161</v>
      </c>
      <c r="L92" s="131">
        <v>117000</v>
      </c>
      <c r="M92" s="131">
        <v>118500</v>
      </c>
      <c r="N92" s="131">
        <v>120000</v>
      </c>
      <c r="O92" s="132">
        <v>120000</v>
      </c>
    </row>
    <row r="93" spans="1:15" ht="54">
      <c r="A93" s="306"/>
      <c r="B93" s="230"/>
      <c r="C93" s="251"/>
      <c r="D93" s="39" t="s">
        <v>251</v>
      </c>
      <c r="E93" s="38" t="s">
        <v>253</v>
      </c>
      <c r="F93" s="83" t="s">
        <v>237</v>
      </c>
      <c r="G93" s="36">
        <v>24200000</v>
      </c>
      <c r="H93" s="36">
        <v>20000000</v>
      </c>
      <c r="I93" s="36">
        <v>30000000</v>
      </c>
      <c r="J93" s="36">
        <v>35000000</v>
      </c>
      <c r="K93" s="110" t="s">
        <v>180</v>
      </c>
      <c r="L93" s="131">
        <v>1300</v>
      </c>
      <c r="M93" s="131">
        <v>1500</v>
      </c>
      <c r="N93" s="131">
        <v>1500</v>
      </c>
      <c r="O93" s="132">
        <v>1700</v>
      </c>
    </row>
    <row r="94" spans="1:15" ht="84.75" customHeight="1">
      <c r="A94" s="306"/>
      <c r="B94" s="230"/>
      <c r="C94" s="39" t="s">
        <v>554</v>
      </c>
      <c r="D94" s="39" t="s">
        <v>123</v>
      </c>
      <c r="E94" s="38" t="s">
        <v>23</v>
      </c>
      <c r="F94" s="83" t="s">
        <v>148</v>
      </c>
      <c r="G94" s="109">
        <v>200000</v>
      </c>
      <c r="H94" s="109">
        <v>200000</v>
      </c>
      <c r="I94" s="109">
        <v>500000</v>
      </c>
      <c r="J94" s="109">
        <v>500000</v>
      </c>
      <c r="K94" s="73" t="s">
        <v>311</v>
      </c>
      <c r="L94" s="117" t="s">
        <v>654</v>
      </c>
      <c r="M94" s="117" t="s">
        <v>1124</v>
      </c>
      <c r="N94" s="117" t="s">
        <v>1125</v>
      </c>
      <c r="O94" s="118" t="s">
        <v>1126</v>
      </c>
    </row>
    <row r="95" spans="1:15" s="5" customFormat="1" ht="25.5" customHeight="1">
      <c r="A95" s="289" t="s">
        <v>334</v>
      </c>
      <c r="B95" s="290"/>
      <c r="C95" s="290"/>
      <c r="D95" s="290"/>
      <c r="E95" s="290"/>
      <c r="F95" s="290"/>
      <c r="G95" s="43">
        <f>SUM(G43:G94)</f>
        <v>641421500</v>
      </c>
      <c r="H95" s="43">
        <f>SUM(H43:H94)</f>
        <v>691466000</v>
      </c>
      <c r="I95" s="43">
        <f>SUM(I43:I94)</f>
        <v>593271000</v>
      </c>
      <c r="J95" s="43">
        <f>SUM(J43:J94)</f>
        <v>488391000</v>
      </c>
      <c r="K95" s="35"/>
      <c r="L95" s="41"/>
      <c r="M95" s="41"/>
      <c r="N95" s="41"/>
      <c r="O95" s="42"/>
    </row>
    <row r="96" spans="1:16" ht="41.25" customHeight="1">
      <c r="A96" s="317" t="s">
        <v>1307</v>
      </c>
      <c r="B96" s="39" t="s">
        <v>214</v>
      </c>
      <c r="C96" s="233" t="s">
        <v>555</v>
      </c>
      <c r="D96" s="39" t="s">
        <v>195</v>
      </c>
      <c r="E96" s="38" t="s">
        <v>838</v>
      </c>
      <c r="F96" s="83" t="s">
        <v>213</v>
      </c>
      <c r="G96" s="36">
        <v>1565000</v>
      </c>
      <c r="H96" s="36">
        <v>2365000</v>
      </c>
      <c r="I96" s="36">
        <v>1670000</v>
      </c>
      <c r="J96" s="36">
        <v>1670000</v>
      </c>
      <c r="K96" s="35" t="s">
        <v>628</v>
      </c>
      <c r="L96" s="40">
        <v>10</v>
      </c>
      <c r="M96" s="40">
        <v>12</v>
      </c>
      <c r="N96" s="40">
        <v>13</v>
      </c>
      <c r="O96" s="90">
        <v>13</v>
      </c>
      <c r="P96" s="195"/>
    </row>
    <row r="97" spans="1:16" ht="51.75" customHeight="1">
      <c r="A97" s="317"/>
      <c r="B97" s="39"/>
      <c r="C97" s="235"/>
      <c r="D97" s="39" t="s">
        <v>196</v>
      </c>
      <c r="E97" s="38" t="s">
        <v>1217</v>
      </c>
      <c r="F97" s="83" t="s">
        <v>213</v>
      </c>
      <c r="G97" s="36">
        <v>0</v>
      </c>
      <c r="H97" s="36">
        <v>1155000</v>
      </c>
      <c r="I97" s="36">
        <v>1090000</v>
      </c>
      <c r="J97" s="36">
        <v>1090000</v>
      </c>
      <c r="K97" s="35" t="s">
        <v>1330</v>
      </c>
      <c r="L97" s="40" t="s">
        <v>1090</v>
      </c>
      <c r="M97" s="40" t="s">
        <v>1139</v>
      </c>
      <c r="N97" s="40" t="s">
        <v>1140</v>
      </c>
      <c r="O97" s="90" t="s">
        <v>1141</v>
      </c>
      <c r="P97" s="195"/>
    </row>
    <row r="98" spans="1:16" ht="63">
      <c r="A98" s="317"/>
      <c r="B98" s="230" t="s">
        <v>139</v>
      </c>
      <c r="C98" s="39" t="s">
        <v>239</v>
      </c>
      <c r="D98" s="39" t="s">
        <v>13</v>
      </c>
      <c r="E98" s="38" t="s">
        <v>240</v>
      </c>
      <c r="F98" s="83" t="s">
        <v>237</v>
      </c>
      <c r="G98" s="36">
        <v>30400000</v>
      </c>
      <c r="H98" s="36">
        <v>35046000</v>
      </c>
      <c r="I98" s="36">
        <v>37500000</v>
      </c>
      <c r="J98" s="36">
        <v>38000000</v>
      </c>
      <c r="K98" s="35" t="s">
        <v>158</v>
      </c>
      <c r="L98" s="40">
        <v>2</v>
      </c>
      <c r="M98" s="40">
        <v>25</v>
      </c>
      <c r="N98" s="40">
        <v>20</v>
      </c>
      <c r="O98" s="90">
        <v>20</v>
      </c>
      <c r="P98" s="5"/>
    </row>
    <row r="99" spans="1:16" ht="24" customHeight="1">
      <c r="A99" s="317"/>
      <c r="B99" s="230"/>
      <c r="C99" s="225" t="s">
        <v>542</v>
      </c>
      <c r="D99" s="39" t="s">
        <v>219</v>
      </c>
      <c r="E99" s="38" t="s">
        <v>216</v>
      </c>
      <c r="F99" s="83" t="s">
        <v>218</v>
      </c>
      <c r="G99" s="36">
        <v>1746000</v>
      </c>
      <c r="H99" s="36">
        <v>1235000</v>
      </c>
      <c r="I99" s="36">
        <v>1420000</v>
      </c>
      <c r="J99" s="36">
        <v>1420000</v>
      </c>
      <c r="K99" s="35" t="s">
        <v>1257</v>
      </c>
      <c r="L99" s="41" t="s">
        <v>419</v>
      </c>
      <c r="M99" s="41" t="s">
        <v>1021</v>
      </c>
      <c r="N99" s="41" t="s">
        <v>1022</v>
      </c>
      <c r="O99" s="42" t="s">
        <v>1023</v>
      </c>
      <c r="P99" s="5"/>
    </row>
    <row r="100" spans="1:16" ht="45">
      <c r="A100" s="317"/>
      <c r="B100" s="230"/>
      <c r="C100" s="227"/>
      <c r="D100" s="39" t="s">
        <v>760</v>
      </c>
      <c r="E100" s="38" t="s">
        <v>914</v>
      </c>
      <c r="F100" s="83" t="s">
        <v>218</v>
      </c>
      <c r="G100" s="36">
        <v>200000</v>
      </c>
      <c r="H100" s="36">
        <v>60000</v>
      </c>
      <c r="I100" s="36">
        <v>1250000</v>
      </c>
      <c r="J100" s="36">
        <v>130000</v>
      </c>
      <c r="K100" s="35" t="s">
        <v>1331</v>
      </c>
      <c r="L100" s="41" t="s">
        <v>1024</v>
      </c>
      <c r="M100" s="41" t="s">
        <v>1025</v>
      </c>
      <c r="N100" s="41" t="s">
        <v>1025</v>
      </c>
      <c r="O100" s="42" t="s">
        <v>1025</v>
      </c>
      <c r="P100" s="195"/>
    </row>
    <row r="101" spans="1:16" ht="31.5" customHeight="1">
      <c r="A101" s="317"/>
      <c r="B101" s="230"/>
      <c r="C101" s="227"/>
      <c r="D101" s="231" t="s">
        <v>199</v>
      </c>
      <c r="E101" s="38" t="s">
        <v>882</v>
      </c>
      <c r="F101" s="83" t="s">
        <v>237</v>
      </c>
      <c r="G101" s="36">
        <v>13661750</v>
      </c>
      <c r="H101" s="36">
        <v>13662000</v>
      </c>
      <c r="I101" s="36">
        <v>10000000</v>
      </c>
      <c r="J101" s="36">
        <v>10000000</v>
      </c>
      <c r="K101" s="38" t="s">
        <v>163</v>
      </c>
      <c r="L101" s="38" t="s">
        <v>356</v>
      </c>
      <c r="M101" s="38" t="s">
        <v>356</v>
      </c>
      <c r="N101" s="38" t="s">
        <v>356</v>
      </c>
      <c r="O101" s="133" t="s">
        <v>356</v>
      </c>
      <c r="P101" s="5"/>
    </row>
    <row r="102" spans="1:16" ht="39" customHeight="1">
      <c r="A102" s="317"/>
      <c r="B102" s="230"/>
      <c r="C102" s="227"/>
      <c r="D102" s="231"/>
      <c r="E102" s="38" t="s">
        <v>883</v>
      </c>
      <c r="F102" s="83" t="s">
        <v>237</v>
      </c>
      <c r="G102" s="36">
        <v>2000000</v>
      </c>
      <c r="H102" s="36">
        <v>1996000</v>
      </c>
      <c r="I102" s="36">
        <v>2000000</v>
      </c>
      <c r="J102" s="36">
        <v>2000000</v>
      </c>
      <c r="K102" s="260" t="s">
        <v>163</v>
      </c>
      <c r="L102" s="263" t="s">
        <v>356</v>
      </c>
      <c r="M102" s="263" t="s">
        <v>356</v>
      </c>
      <c r="N102" s="263" t="s">
        <v>356</v>
      </c>
      <c r="O102" s="281" t="s">
        <v>356</v>
      </c>
      <c r="P102" s="5"/>
    </row>
    <row r="103" spans="1:16" ht="45.75" customHeight="1">
      <c r="A103" s="317"/>
      <c r="B103" s="230"/>
      <c r="C103" s="227"/>
      <c r="D103" s="231"/>
      <c r="E103" s="38" t="s">
        <v>53</v>
      </c>
      <c r="F103" s="83" t="s">
        <v>561</v>
      </c>
      <c r="G103" s="36">
        <v>1000000</v>
      </c>
      <c r="H103" s="36">
        <v>1000000</v>
      </c>
      <c r="I103" s="36">
        <v>1000000</v>
      </c>
      <c r="J103" s="36">
        <v>1000000</v>
      </c>
      <c r="K103" s="280"/>
      <c r="L103" s="263"/>
      <c r="M103" s="263"/>
      <c r="N103" s="263"/>
      <c r="O103" s="281"/>
      <c r="P103" s="5"/>
    </row>
    <row r="104" spans="1:16" ht="45.75" customHeight="1">
      <c r="A104" s="317"/>
      <c r="B104" s="230"/>
      <c r="C104" s="227"/>
      <c r="D104" s="292"/>
      <c r="E104" s="38" t="s">
        <v>884</v>
      </c>
      <c r="F104" s="83" t="s">
        <v>237</v>
      </c>
      <c r="G104" s="36">
        <v>95000</v>
      </c>
      <c r="H104" s="36">
        <v>95000</v>
      </c>
      <c r="I104" s="36">
        <v>100000</v>
      </c>
      <c r="J104" s="36">
        <v>100000</v>
      </c>
      <c r="K104" s="35" t="s">
        <v>163</v>
      </c>
      <c r="L104" s="35" t="s">
        <v>356</v>
      </c>
      <c r="M104" s="35" t="s">
        <v>356</v>
      </c>
      <c r="N104" s="35" t="s">
        <v>356</v>
      </c>
      <c r="O104" s="91" t="s">
        <v>356</v>
      </c>
      <c r="P104" s="197"/>
    </row>
    <row r="105" spans="1:16" ht="25.5" customHeight="1">
      <c r="A105" s="317"/>
      <c r="B105" s="230"/>
      <c r="C105" s="227"/>
      <c r="D105" s="230" t="s">
        <v>246</v>
      </c>
      <c r="E105" s="38" t="s">
        <v>901</v>
      </c>
      <c r="F105" s="83" t="s">
        <v>563</v>
      </c>
      <c r="G105" s="36">
        <v>17000000</v>
      </c>
      <c r="H105" s="36">
        <v>17000000</v>
      </c>
      <c r="I105" s="36">
        <v>17000000</v>
      </c>
      <c r="J105" s="36">
        <v>17000000</v>
      </c>
      <c r="K105" s="35" t="s">
        <v>157</v>
      </c>
      <c r="L105" s="40">
        <v>65000</v>
      </c>
      <c r="M105" s="40">
        <v>65000</v>
      </c>
      <c r="N105" s="40">
        <v>65000</v>
      </c>
      <c r="O105" s="90">
        <v>65000</v>
      </c>
      <c r="P105" s="5"/>
    </row>
    <row r="106" spans="1:15" ht="25.5" customHeight="1">
      <c r="A106" s="317"/>
      <c r="B106" s="230"/>
      <c r="C106" s="227"/>
      <c r="D106" s="230"/>
      <c r="E106" s="38" t="s">
        <v>247</v>
      </c>
      <c r="F106" s="83" t="s">
        <v>563</v>
      </c>
      <c r="G106" s="36">
        <v>90009000</v>
      </c>
      <c r="H106" s="36">
        <v>90009000</v>
      </c>
      <c r="I106" s="36">
        <v>90009000</v>
      </c>
      <c r="J106" s="36">
        <v>90009000</v>
      </c>
      <c r="K106" s="35" t="s">
        <v>1256</v>
      </c>
      <c r="L106" s="40">
        <v>970000000</v>
      </c>
      <c r="M106" s="40">
        <v>970000000</v>
      </c>
      <c r="N106" s="40">
        <v>970000000</v>
      </c>
      <c r="O106" s="90">
        <v>970000000</v>
      </c>
    </row>
    <row r="107" spans="1:15" ht="21" customHeight="1">
      <c r="A107" s="317"/>
      <c r="B107" s="230"/>
      <c r="C107" s="227"/>
      <c r="D107" s="230"/>
      <c r="E107" s="263" t="s">
        <v>248</v>
      </c>
      <c r="F107" s="83" t="s">
        <v>563</v>
      </c>
      <c r="G107" s="36">
        <v>80598650</v>
      </c>
      <c r="H107" s="36">
        <v>80598650</v>
      </c>
      <c r="I107" s="36">
        <v>80598650</v>
      </c>
      <c r="J107" s="36">
        <v>80598650</v>
      </c>
      <c r="K107" s="263" t="s">
        <v>439</v>
      </c>
      <c r="L107" s="40">
        <v>16000000</v>
      </c>
      <c r="M107" s="40">
        <v>16000000</v>
      </c>
      <c r="N107" s="40">
        <v>16000000</v>
      </c>
      <c r="O107" s="90">
        <v>16000000</v>
      </c>
    </row>
    <row r="108" spans="1:15" ht="21" customHeight="1">
      <c r="A108" s="317"/>
      <c r="B108" s="230"/>
      <c r="C108" s="227"/>
      <c r="D108" s="230"/>
      <c r="E108" s="263"/>
      <c r="F108" s="83" t="s">
        <v>237</v>
      </c>
      <c r="G108" s="36">
        <v>68500000</v>
      </c>
      <c r="H108" s="36">
        <v>56000000</v>
      </c>
      <c r="I108" s="36">
        <v>66000000</v>
      </c>
      <c r="J108" s="36">
        <v>66000000</v>
      </c>
      <c r="K108" s="263"/>
      <c r="L108" s="40">
        <v>4100000</v>
      </c>
      <c r="M108" s="40">
        <v>4500000</v>
      </c>
      <c r="N108" s="40">
        <v>4500000</v>
      </c>
      <c r="O108" s="90">
        <v>4500000</v>
      </c>
    </row>
    <row r="109" spans="1:15" ht="31.5" customHeight="1">
      <c r="A109" s="317"/>
      <c r="B109" s="230"/>
      <c r="C109" s="227"/>
      <c r="D109" s="230"/>
      <c r="E109" s="38" t="s">
        <v>250</v>
      </c>
      <c r="F109" s="83" t="s">
        <v>237</v>
      </c>
      <c r="G109" s="36">
        <v>1000000</v>
      </c>
      <c r="H109" s="36">
        <v>500000</v>
      </c>
      <c r="I109" s="36">
        <v>500000</v>
      </c>
      <c r="J109" s="36">
        <v>500000</v>
      </c>
      <c r="K109" s="38" t="s">
        <v>163</v>
      </c>
      <c r="L109" s="38" t="s">
        <v>356</v>
      </c>
      <c r="M109" s="38" t="s">
        <v>356</v>
      </c>
      <c r="N109" s="38" t="s">
        <v>356</v>
      </c>
      <c r="O109" s="133" t="s">
        <v>356</v>
      </c>
    </row>
    <row r="110" spans="1:15" ht="36">
      <c r="A110" s="317"/>
      <c r="B110" s="230"/>
      <c r="C110" s="227"/>
      <c r="D110" s="230"/>
      <c r="E110" s="38" t="s">
        <v>562</v>
      </c>
      <c r="F110" s="83" t="s">
        <v>561</v>
      </c>
      <c r="G110" s="36">
        <v>5000000</v>
      </c>
      <c r="H110" s="36">
        <v>1500000</v>
      </c>
      <c r="I110" s="36">
        <v>1500000</v>
      </c>
      <c r="J110" s="36">
        <v>1500000</v>
      </c>
      <c r="K110" s="38" t="s">
        <v>163</v>
      </c>
      <c r="L110" s="38" t="s">
        <v>356</v>
      </c>
      <c r="M110" s="38" t="s">
        <v>356</v>
      </c>
      <c r="N110" s="38" t="s">
        <v>356</v>
      </c>
      <c r="O110" s="133" t="s">
        <v>356</v>
      </c>
    </row>
    <row r="111" spans="1:15" ht="25.5" customHeight="1">
      <c r="A111" s="317"/>
      <c r="B111" s="230"/>
      <c r="C111" s="227"/>
      <c r="D111" s="230" t="s">
        <v>251</v>
      </c>
      <c r="E111" s="38" t="s">
        <v>252</v>
      </c>
      <c r="F111" s="83" t="s">
        <v>237</v>
      </c>
      <c r="G111" s="36">
        <v>82000000</v>
      </c>
      <c r="H111" s="36">
        <v>48000000</v>
      </c>
      <c r="I111" s="36">
        <v>82000000</v>
      </c>
      <c r="J111" s="36">
        <v>82000000</v>
      </c>
      <c r="K111" s="35" t="s">
        <v>1258</v>
      </c>
      <c r="L111" s="131">
        <v>83000</v>
      </c>
      <c r="M111" s="131">
        <v>73000</v>
      </c>
      <c r="N111" s="131">
        <v>73000</v>
      </c>
      <c r="O111" s="132">
        <v>73000</v>
      </c>
    </row>
    <row r="112" spans="1:15" ht="46.5" customHeight="1">
      <c r="A112" s="317"/>
      <c r="B112" s="230"/>
      <c r="C112" s="227"/>
      <c r="D112" s="230"/>
      <c r="E112" s="38" t="s">
        <v>604</v>
      </c>
      <c r="F112" s="83" t="s">
        <v>237</v>
      </c>
      <c r="G112" s="36">
        <v>3200000</v>
      </c>
      <c r="H112" s="36">
        <v>3200000</v>
      </c>
      <c r="I112" s="36">
        <v>3200000</v>
      </c>
      <c r="J112" s="36">
        <v>3200000</v>
      </c>
      <c r="K112" s="35" t="s">
        <v>163</v>
      </c>
      <c r="L112" s="41" t="s">
        <v>356</v>
      </c>
      <c r="M112" s="41" t="s">
        <v>356</v>
      </c>
      <c r="N112" s="41" t="s">
        <v>356</v>
      </c>
      <c r="O112" s="42" t="s">
        <v>356</v>
      </c>
    </row>
    <row r="113" spans="1:15" ht="31.5" customHeight="1">
      <c r="A113" s="317"/>
      <c r="B113" s="230"/>
      <c r="C113" s="227"/>
      <c r="D113" s="230" t="s">
        <v>150</v>
      </c>
      <c r="E113" s="263" t="s">
        <v>241</v>
      </c>
      <c r="F113" s="83" t="s">
        <v>237</v>
      </c>
      <c r="G113" s="36">
        <v>9765000</v>
      </c>
      <c r="H113" s="36">
        <v>16000000</v>
      </c>
      <c r="I113" s="36">
        <v>4500000</v>
      </c>
      <c r="J113" s="36">
        <v>5700000</v>
      </c>
      <c r="K113" s="263" t="s">
        <v>420</v>
      </c>
      <c r="L113" s="40">
        <v>6</v>
      </c>
      <c r="M113" s="40">
        <v>5</v>
      </c>
      <c r="N113" s="40">
        <v>5</v>
      </c>
      <c r="O113" s="90">
        <v>5</v>
      </c>
    </row>
    <row r="114" spans="1:15" ht="30.75" customHeight="1">
      <c r="A114" s="317"/>
      <c r="B114" s="230"/>
      <c r="C114" s="228"/>
      <c r="D114" s="230"/>
      <c r="E114" s="263"/>
      <c r="F114" s="83" t="s">
        <v>561</v>
      </c>
      <c r="G114" s="36">
        <v>2000000</v>
      </c>
      <c r="H114" s="36">
        <v>770000</v>
      </c>
      <c r="I114" s="36">
        <v>1000000</v>
      </c>
      <c r="J114" s="36">
        <v>1000000</v>
      </c>
      <c r="K114" s="263"/>
      <c r="L114" s="40">
        <v>10</v>
      </c>
      <c r="M114" s="40">
        <v>5</v>
      </c>
      <c r="N114" s="40">
        <v>25</v>
      </c>
      <c r="O114" s="90">
        <v>256</v>
      </c>
    </row>
    <row r="115" spans="1:15" ht="45.75" customHeight="1">
      <c r="A115" s="317"/>
      <c r="B115" s="233" t="s">
        <v>921</v>
      </c>
      <c r="C115" s="236" t="s">
        <v>922</v>
      </c>
      <c r="D115" s="225" t="s">
        <v>1166</v>
      </c>
      <c r="E115" s="35" t="s">
        <v>1219</v>
      </c>
      <c r="F115" s="83" t="s">
        <v>213</v>
      </c>
      <c r="G115" s="36">
        <v>0</v>
      </c>
      <c r="H115" s="36">
        <v>125000</v>
      </c>
      <c r="I115" s="36">
        <v>0</v>
      </c>
      <c r="J115" s="36">
        <v>0</v>
      </c>
      <c r="K115" s="35" t="s">
        <v>1142</v>
      </c>
      <c r="L115" s="40" t="s">
        <v>1143</v>
      </c>
      <c r="M115" s="40" t="s">
        <v>1144</v>
      </c>
      <c r="N115" s="40" t="s">
        <v>1145</v>
      </c>
      <c r="O115" s="90" t="s">
        <v>1146</v>
      </c>
    </row>
    <row r="116" spans="1:16" ht="76.5" customHeight="1">
      <c r="A116" s="317"/>
      <c r="B116" s="234"/>
      <c r="C116" s="237"/>
      <c r="D116" s="234"/>
      <c r="E116" s="75" t="s">
        <v>1243</v>
      </c>
      <c r="F116" s="76" t="s">
        <v>213</v>
      </c>
      <c r="G116" s="77">
        <v>1603000</v>
      </c>
      <c r="H116" s="77">
        <v>2648000</v>
      </c>
      <c r="I116" s="77">
        <v>1613000</v>
      </c>
      <c r="J116" s="77">
        <v>1613000</v>
      </c>
      <c r="K116" s="78" t="s">
        <v>1259</v>
      </c>
      <c r="L116" s="134" t="s">
        <v>819</v>
      </c>
      <c r="M116" s="134" t="s">
        <v>1147</v>
      </c>
      <c r="N116" s="134" t="s">
        <v>1148</v>
      </c>
      <c r="O116" s="135" t="s">
        <v>1148</v>
      </c>
      <c r="P116" s="199"/>
    </row>
    <row r="117" spans="1:16" ht="51.75" customHeight="1">
      <c r="A117" s="317"/>
      <c r="B117" s="235"/>
      <c r="C117" s="238"/>
      <c r="D117" s="235"/>
      <c r="E117" s="75" t="s">
        <v>1251</v>
      </c>
      <c r="F117" s="76" t="s">
        <v>213</v>
      </c>
      <c r="G117" s="77">
        <v>0</v>
      </c>
      <c r="H117" s="77">
        <v>890000</v>
      </c>
      <c r="I117" s="77">
        <v>0</v>
      </c>
      <c r="J117" s="77">
        <v>0</v>
      </c>
      <c r="K117" s="78" t="s">
        <v>1149</v>
      </c>
      <c r="L117" s="134" t="s">
        <v>1090</v>
      </c>
      <c r="M117" s="134" t="s">
        <v>1150</v>
      </c>
      <c r="N117" s="134" t="s">
        <v>1151</v>
      </c>
      <c r="O117" s="135" t="s">
        <v>1152</v>
      </c>
      <c r="P117" s="199"/>
    </row>
    <row r="118" spans="1:15" ht="36">
      <c r="A118" s="317"/>
      <c r="B118" s="230" t="s">
        <v>421</v>
      </c>
      <c r="C118" s="72" t="s">
        <v>422</v>
      </c>
      <c r="D118" s="39" t="s">
        <v>575</v>
      </c>
      <c r="E118" s="38" t="s">
        <v>576</v>
      </c>
      <c r="F118" s="83" t="s">
        <v>148</v>
      </c>
      <c r="G118" s="36">
        <v>3400000</v>
      </c>
      <c r="H118" s="36">
        <v>0</v>
      </c>
      <c r="I118" s="36">
        <v>875000</v>
      </c>
      <c r="J118" s="36">
        <v>875000</v>
      </c>
      <c r="K118" s="78" t="s">
        <v>646</v>
      </c>
      <c r="L118" s="136">
        <v>1</v>
      </c>
      <c r="M118" s="136">
        <v>1</v>
      </c>
      <c r="N118" s="136">
        <v>1</v>
      </c>
      <c r="O118" s="137">
        <v>1</v>
      </c>
    </row>
    <row r="119" spans="1:15" ht="45">
      <c r="A119" s="317"/>
      <c r="B119" s="230"/>
      <c r="C119" s="230" t="s">
        <v>565</v>
      </c>
      <c r="D119" s="37" t="s">
        <v>198</v>
      </c>
      <c r="E119" s="75" t="s">
        <v>140</v>
      </c>
      <c r="F119" s="76" t="s">
        <v>213</v>
      </c>
      <c r="G119" s="77">
        <v>55000</v>
      </c>
      <c r="H119" s="77">
        <v>45000</v>
      </c>
      <c r="I119" s="77">
        <v>70000</v>
      </c>
      <c r="J119" s="77">
        <v>70000</v>
      </c>
      <c r="K119" s="78" t="s">
        <v>164</v>
      </c>
      <c r="L119" s="134">
        <v>1</v>
      </c>
      <c r="M119" s="134">
        <v>4</v>
      </c>
      <c r="N119" s="134">
        <v>4</v>
      </c>
      <c r="O119" s="135">
        <v>4</v>
      </c>
    </row>
    <row r="120" spans="1:15" ht="36">
      <c r="A120" s="317"/>
      <c r="B120" s="230"/>
      <c r="C120" s="230"/>
      <c r="D120" s="230" t="s">
        <v>242</v>
      </c>
      <c r="E120" s="75" t="s">
        <v>564</v>
      </c>
      <c r="F120" s="76" t="s">
        <v>563</v>
      </c>
      <c r="G120" s="77">
        <v>78701000</v>
      </c>
      <c r="H120" s="77">
        <v>85701000</v>
      </c>
      <c r="I120" s="77">
        <v>85701000</v>
      </c>
      <c r="J120" s="77">
        <v>85701000</v>
      </c>
      <c r="K120" s="75" t="s">
        <v>312</v>
      </c>
      <c r="L120" s="134">
        <v>80</v>
      </c>
      <c r="M120" s="134">
        <v>88</v>
      </c>
      <c r="N120" s="134">
        <v>88</v>
      </c>
      <c r="O120" s="135">
        <v>88</v>
      </c>
    </row>
    <row r="121" spans="1:15" ht="24" customHeight="1">
      <c r="A121" s="317"/>
      <c r="B121" s="230"/>
      <c r="C121" s="230"/>
      <c r="D121" s="230"/>
      <c r="E121" s="38" t="s">
        <v>243</v>
      </c>
      <c r="F121" s="83" t="s">
        <v>237</v>
      </c>
      <c r="G121" s="77">
        <v>130050000</v>
      </c>
      <c r="H121" s="77">
        <v>207109000</v>
      </c>
      <c r="I121" s="77">
        <v>115000000</v>
      </c>
      <c r="J121" s="77">
        <v>130000000</v>
      </c>
      <c r="K121" s="75" t="s">
        <v>1297</v>
      </c>
      <c r="L121" s="138">
        <v>440000</v>
      </c>
      <c r="M121" s="138">
        <v>70000</v>
      </c>
      <c r="N121" s="138">
        <v>65000</v>
      </c>
      <c r="O121" s="139">
        <v>68000</v>
      </c>
    </row>
    <row r="122" spans="1:15" ht="21.75" customHeight="1">
      <c r="A122" s="317"/>
      <c r="B122" s="230"/>
      <c r="C122" s="230"/>
      <c r="D122" s="230"/>
      <c r="E122" s="38" t="s">
        <v>244</v>
      </c>
      <c r="F122" s="83" t="s">
        <v>237</v>
      </c>
      <c r="G122" s="36">
        <v>135270000</v>
      </c>
      <c r="H122" s="36">
        <v>163195500</v>
      </c>
      <c r="I122" s="140">
        <v>155000000</v>
      </c>
      <c r="J122" s="140">
        <v>197000000</v>
      </c>
      <c r="K122" s="35" t="s">
        <v>632</v>
      </c>
      <c r="L122" s="88" t="s">
        <v>877</v>
      </c>
      <c r="M122" s="88" t="s">
        <v>1036</v>
      </c>
      <c r="N122" s="88" t="s">
        <v>1037</v>
      </c>
      <c r="O122" s="89" t="s">
        <v>1038</v>
      </c>
    </row>
    <row r="123" spans="1:15" ht="36">
      <c r="A123" s="317"/>
      <c r="B123" s="230"/>
      <c r="C123" s="230"/>
      <c r="D123" s="230"/>
      <c r="E123" s="35" t="s">
        <v>382</v>
      </c>
      <c r="F123" s="83" t="s">
        <v>237</v>
      </c>
      <c r="G123" s="36">
        <v>4350000</v>
      </c>
      <c r="H123" s="36">
        <v>4121000</v>
      </c>
      <c r="I123" s="36">
        <v>6000000</v>
      </c>
      <c r="J123" s="36">
        <v>6000000</v>
      </c>
      <c r="K123" s="110" t="s">
        <v>430</v>
      </c>
      <c r="L123" s="88" t="s">
        <v>633</v>
      </c>
      <c r="M123" s="88" t="s">
        <v>1039</v>
      </c>
      <c r="N123" s="88" t="s">
        <v>1040</v>
      </c>
      <c r="O123" s="89" t="s">
        <v>1040</v>
      </c>
    </row>
    <row r="124" spans="1:15" ht="40.5" customHeight="1">
      <c r="A124" s="317"/>
      <c r="B124" s="230"/>
      <c r="C124" s="253"/>
      <c r="D124" s="253"/>
      <c r="E124" s="35" t="s">
        <v>900</v>
      </c>
      <c r="F124" s="83" t="s">
        <v>237</v>
      </c>
      <c r="G124" s="36">
        <v>236116000</v>
      </c>
      <c r="H124" s="36">
        <v>93444800</v>
      </c>
      <c r="I124" s="36">
        <v>0</v>
      </c>
      <c r="J124" s="36">
        <v>0</v>
      </c>
      <c r="K124" s="110" t="s">
        <v>880</v>
      </c>
      <c r="L124" s="84">
        <v>0.9</v>
      </c>
      <c r="M124" s="84">
        <v>0.26</v>
      </c>
      <c r="N124" s="84">
        <v>0</v>
      </c>
      <c r="O124" s="85">
        <v>0</v>
      </c>
    </row>
    <row r="125" spans="1:17" ht="132.75" customHeight="1">
      <c r="A125" s="317"/>
      <c r="B125" s="230"/>
      <c r="C125" s="230" t="s">
        <v>1252</v>
      </c>
      <c r="D125" s="39" t="s">
        <v>575</v>
      </c>
      <c r="E125" s="38" t="s">
        <v>153</v>
      </c>
      <c r="F125" s="83" t="s">
        <v>148</v>
      </c>
      <c r="G125" s="36">
        <v>460000000</v>
      </c>
      <c r="H125" s="36">
        <v>464584000</v>
      </c>
      <c r="I125" s="36">
        <v>442584000</v>
      </c>
      <c r="J125" s="36">
        <v>442584000</v>
      </c>
      <c r="K125" s="35" t="s">
        <v>1127</v>
      </c>
      <c r="L125" s="84">
        <v>1</v>
      </c>
      <c r="M125" s="84">
        <v>1</v>
      </c>
      <c r="N125" s="84">
        <v>1</v>
      </c>
      <c r="O125" s="85">
        <v>1</v>
      </c>
      <c r="P125" s="4"/>
      <c r="Q125" s="14"/>
    </row>
    <row r="126" spans="1:15" ht="45">
      <c r="A126" s="317"/>
      <c r="B126" s="230"/>
      <c r="C126" s="230"/>
      <c r="D126" s="39" t="s">
        <v>198</v>
      </c>
      <c r="E126" s="75" t="s">
        <v>426</v>
      </c>
      <c r="F126" s="76" t="s">
        <v>213</v>
      </c>
      <c r="G126" s="77">
        <v>30000</v>
      </c>
      <c r="H126" s="77">
        <v>0</v>
      </c>
      <c r="I126" s="77">
        <v>0</v>
      </c>
      <c r="J126" s="77">
        <v>0</v>
      </c>
      <c r="K126" s="78" t="s">
        <v>423</v>
      </c>
      <c r="L126" s="78">
        <v>8</v>
      </c>
      <c r="M126" s="78">
        <v>0</v>
      </c>
      <c r="N126" s="78">
        <v>0</v>
      </c>
      <c r="O126" s="141">
        <v>0</v>
      </c>
    </row>
    <row r="127" spans="1:17" ht="49.5" customHeight="1">
      <c r="A127" s="317"/>
      <c r="B127" s="230"/>
      <c r="C127" s="230"/>
      <c r="D127" s="72" t="s">
        <v>912</v>
      </c>
      <c r="E127" s="38" t="s">
        <v>437</v>
      </c>
      <c r="F127" s="83" t="s">
        <v>237</v>
      </c>
      <c r="G127" s="36">
        <v>29000000</v>
      </c>
      <c r="H127" s="36">
        <v>7500000</v>
      </c>
      <c r="I127" s="36">
        <v>0</v>
      </c>
      <c r="J127" s="36">
        <v>0</v>
      </c>
      <c r="K127" s="35" t="s">
        <v>631</v>
      </c>
      <c r="L127" s="84">
        <v>0.4</v>
      </c>
      <c r="M127" s="84">
        <v>0.3</v>
      </c>
      <c r="N127" s="84">
        <v>0</v>
      </c>
      <c r="O127" s="85">
        <v>0</v>
      </c>
      <c r="P127" s="3"/>
      <c r="Q127" s="14"/>
    </row>
    <row r="128" spans="1:15" ht="28.5" customHeight="1">
      <c r="A128" s="317"/>
      <c r="B128" s="230"/>
      <c r="C128" s="230" t="s">
        <v>1253</v>
      </c>
      <c r="D128" s="230" t="s">
        <v>245</v>
      </c>
      <c r="E128" s="38" t="s">
        <v>605</v>
      </c>
      <c r="F128" s="83" t="s">
        <v>237</v>
      </c>
      <c r="G128" s="36">
        <v>1000000</v>
      </c>
      <c r="H128" s="36">
        <v>1000000</v>
      </c>
      <c r="I128" s="36">
        <v>1000000</v>
      </c>
      <c r="J128" s="36">
        <v>1000000</v>
      </c>
      <c r="K128" s="35" t="s">
        <v>875</v>
      </c>
      <c r="L128" s="88" t="s">
        <v>876</v>
      </c>
      <c r="M128" s="88" t="s">
        <v>1041</v>
      </c>
      <c r="N128" s="88" t="s">
        <v>1041</v>
      </c>
      <c r="O128" s="89" t="s">
        <v>1041</v>
      </c>
    </row>
    <row r="129" spans="1:16" ht="40.5" customHeight="1">
      <c r="A129" s="317"/>
      <c r="B129" s="230"/>
      <c r="C129" s="230"/>
      <c r="D129" s="230"/>
      <c r="E129" s="38" t="s">
        <v>897</v>
      </c>
      <c r="F129" s="83" t="s">
        <v>237</v>
      </c>
      <c r="G129" s="36">
        <v>14800000</v>
      </c>
      <c r="H129" s="36">
        <v>11800000</v>
      </c>
      <c r="I129" s="36">
        <v>14800000</v>
      </c>
      <c r="J129" s="36">
        <v>14800000</v>
      </c>
      <c r="K129" s="35" t="s">
        <v>1062</v>
      </c>
      <c r="L129" s="88" t="s">
        <v>1061</v>
      </c>
      <c r="M129" s="88" t="s">
        <v>356</v>
      </c>
      <c r="N129" s="88" t="s">
        <v>356</v>
      </c>
      <c r="O129" s="89" t="s">
        <v>356</v>
      </c>
      <c r="P129" s="27"/>
    </row>
    <row r="130" spans="1:16" ht="30.75" customHeight="1">
      <c r="A130" s="317"/>
      <c r="B130" s="230"/>
      <c r="C130" s="253"/>
      <c r="D130" s="253"/>
      <c r="E130" s="38" t="s">
        <v>899</v>
      </c>
      <c r="F130" s="83" t="s">
        <v>237</v>
      </c>
      <c r="G130" s="36">
        <v>3880000</v>
      </c>
      <c r="H130" s="36">
        <v>2880000</v>
      </c>
      <c r="I130" s="36">
        <v>0</v>
      </c>
      <c r="J130" s="36">
        <v>0</v>
      </c>
      <c r="K130" s="35" t="s">
        <v>898</v>
      </c>
      <c r="L130" s="84">
        <v>0.4</v>
      </c>
      <c r="M130" s="84">
        <v>0.96</v>
      </c>
      <c r="N130" s="84">
        <v>0</v>
      </c>
      <c r="O130" s="85">
        <v>0</v>
      </c>
      <c r="P130" s="27"/>
    </row>
    <row r="131" spans="1:16" ht="36">
      <c r="A131" s="317"/>
      <c r="B131" s="230"/>
      <c r="C131" s="230" t="s">
        <v>425</v>
      </c>
      <c r="D131" s="320" t="s">
        <v>151</v>
      </c>
      <c r="E131" s="38" t="s">
        <v>839</v>
      </c>
      <c r="F131" s="83" t="s">
        <v>148</v>
      </c>
      <c r="G131" s="36">
        <v>230000</v>
      </c>
      <c r="H131" s="36">
        <v>72000</v>
      </c>
      <c r="I131" s="36">
        <v>350000</v>
      </c>
      <c r="J131" s="36">
        <v>360000</v>
      </c>
      <c r="K131" s="35" t="s">
        <v>1332</v>
      </c>
      <c r="L131" s="88" t="s">
        <v>814</v>
      </c>
      <c r="M131" s="88" t="s">
        <v>1128</v>
      </c>
      <c r="N131" s="88" t="s">
        <v>1128</v>
      </c>
      <c r="O131" s="89" t="s">
        <v>1128</v>
      </c>
      <c r="P131" s="121"/>
    </row>
    <row r="132" spans="1:16" ht="34.5" customHeight="1">
      <c r="A132" s="317"/>
      <c r="B132" s="230"/>
      <c r="C132" s="230"/>
      <c r="D132" s="320"/>
      <c r="E132" s="38" t="s">
        <v>581</v>
      </c>
      <c r="F132" s="83" t="s">
        <v>148</v>
      </c>
      <c r="G132" s="36">
        <v>3460000</v>
      </c>
      <c r="H132" s="36">
        <v>1523000</v>
      </c>
      <c r="I132" s="36">
        <v>2929000</v>
      </c>
      <c r="J132" s="36">
        <v>1563000</v>
      </c>
      <c r="K132" s="35" t="s">
        <v>1334</v>
      </c>
      <c r="L132" s="40" t="s">
        <v>1209</v>
      </c>
      <c r="M132" s="40" t="s">
        <v>1208</v>
      </c>
      <c r="N132" s="40" t="s">
        <v>1207</v>
      </c>
      <c r="O132" s="90" t="s">
        <v>1207</v>
      </c>
      <c r="P132" s="5"/>
    </row>
    <row r="133" spans="1:16" ht="34.5" customHeight="1">
      <c r="A133" s="317"/>
      <c r="B133" s="230"/>
      <c r="C133" s="230"/>
      <c r="D133" s="320"/>
      <c r="E133" s="38" t="s">
        <v>582</v>
      </c>
      <c r="F133" s="83" t="s">
        <v>148</v>
      </c>
      <c r="G133" s="36">
        <v>2000000</v>
      </c>
      <c r="H133" s="36">
        <v>30000</v>
      </c>
      <c r="I133" s="36">
        <v>7000000</v>
      </c>
      <c r="J133" s="36">
        <v>30000000</v>
      </c>
      <c r="K133" s="35" t="s">
        <v>1333</v>
      </c>
      <c r="L133" s="40">
        <v>1</v>
      </c>
      <c r="M133" s="40" t="s">
        <v>1129</v>
      </c>
      <c r="N133" s="40" t="s">
        <v>1210</v>
      </c>
      <c r="O133" s="90" t="s">
        <v>1130</v>
      </c>
      <c r="P133" s="5"/>
    </row>
    <row r="134" spans="1:16" ht="45" customHeight="1">
      <c r="A134" s="317"/>
      <c r="B134" s="230"/>
      <c r="C134" s="37" t="s">
        <v>1335</v>
      </c>
      <c r="D134" s="39" t="s">
        <v>904</v>
      </c>
      <c r="E134" s="38" t="s">
        <v>892</v>
      </c>
      <c r="F134" s="83" t="s">
        <v>237</v>
      </c>
      <c r="G134" s="36">
        <v>16225000</v>
      </c>
      <c r="H134" s="36">
        <v>18388000</v>
      </c>
      <c r="I134" s="36">
        <v>41333000</v>
      </c>
      <c r="J134" s="36">
        <v>0</v>
      </c>
      <c r="K134" s="35" t="s">
        <v>893</v>
      </c>
      <c r="L134" s="88" t="s">
        <v>894</v>
      </c>
      <c r="M134" s="88" t="s">
        <v>1063</v>
      </c>
      <c r="N134" s="88" t="s">
        <v>1063</v>
      </c>
      <c r="O134" s="89" t="s">
        <v>928</v>
      </c>
      <c r="P134" s="121"/>
    </row>
    <row r="135" spans="1:16" ht="57.75" customHeight="1">
      <c r="A135" s="317"/>
      <c r="B135" s="230"/>
      <c r="C135" s="39" t="s">
        <v>427</v>
      </c>
      <c r="D135" s="39" t="s">
        <v>245</v>
      </c>
      <c r="E135" s="38" t="s">
        <v>54</v>
      </c>
      <c r="F135" s="83" t="s">
        <v>237</v>
      </c>
      <c r="G135" s="36">
        <v>1175000</v>
      </c>
      <c r="H135" s="36">
        <v>1000000</v>
      </c>
      <c r="I135" s="36">
        <v>1000000</v>
      </c>
      <c r="J135" s="36">
        <v>1000000</v>
      </c>
      <c r="K135" s="35" t="s">
        <v>634</v>
      </c>
      <c r="L135" s="88" t="s">
        <v>659</v>
      </c>
      <c r="M135" s="88" t="s">
        <v>987</v>
      </c>
      <c r="N135" s="88" t="s">
        <v>659</v>
      </c>
      <c r="O135" s="89" t="s">
        <v>876</v>
      </c>
      <c r="P135" s="121"/>
    </row>
    <row r="136" spans="1:16" ht="30" customHeight="1">
      <c r="A136" s="317"/>
      <c r="B136" s="251" t="s">
        <v>700</v>
      </c>
      <c r="C136" s="231" t="s">
        <v>428</v>
      </c>
      <c r="D136" s="230" t="s">
        <v>886</v>
      </c>
      <c r="E136" s="38" t="s">
        <v>887</v>
      </c>
      <c r="F136" s="83" t="s">
        <v>237</v>
      </c>
      <c r="G136" s="36">
        <v>100000</v>
      </c>
      <c r="H136" s="36">
        <v>100000</v>
      </c>
      <c r="I136" s="36">
        <v>100000</v>
      </c>
      <c r="J136" s="36">
        <v>100000</v>
      </c>
      <c r="K136" s="38" t="s">
        <v>1064</v>
      </c>
      <c r="L136" s="35">
        <v>0</v>
      </c>
      <c r="M136" s="35">
        <v>0</v>
      </c>
      <c r="N136" s="35">
        <v>0</v>
      </c>
      <c r="O136" s="91">
        <v>0</v>
      </c>
      <c r="P136" s="121"/>
    </row>
    <row r="137" spans="1:16" ht="30" customHeight="1">
      <c r="A137" s="317"/>
      <c r="B137" s="253"/>
      <c r="C137" s="292"/>
      <c r="D137" s="253"/>
      <c r="E137" s="38" t="s">
        <v>888</v>
      </c>
      <c r="F137" s="83" t="s">
        <v>237</v>
      </c>
      <c r="G137" s="36">
        <v>5500000</v>
      </c>
      <c r="H137" s="36">
        <v>4500000</v>
      </c>
      <c r="I137" s="36">
        <v>4500000</v>
      </c>
      <c r="J137" s="36">
        <v>4500000</v>
      </c>
      <c r="K137" s="38" t="s">
        <v>163</v>
      </c>
      <c r="L137" s="38" t="s">
        <v>356</v>
      </c>
      <c r="M137" s="38" t="s">
        <v>356</v>
      </c>
      <c r="N137" s="38" t="s">
        <v>356</v>
      </c>
      <c r="O137" s="133" t="s">
        <v>356</v>
      </c>
      <c r="P137" s="121"/>
    </row>
    <row r="138" spans="1:16" ht="45.75" customHeight="1">
      <c r="A138" s="317"/>
      <c r="B138" s="253"/>
      <c r="C138" s="292"/>
      <c r="D138" s="37" t="s">
        <v>10</v>
      </c>
      <c r="E138" s="38" t="s">
        <v>896</v>
      </c>
      <c r="F138" s="83" t="s">
        <v>237</v>
      </c>
      <c r="G138" s="140">
        <v>300000</v>
      </c>
      <c r="H138" s="140">
        <v>300000</v>
      </c>
      <c r="I138" s="140">
        <v>500000</v>
      </c>
      <c r="J138" s="140">
        <v>500000</v>
      </c>
      <c r="K138" s="35" t="s">
        <v>1260</v>
      </c>
      <c r="L138" s="38" t="s">
        <v>356</v>
      </c>
      <c r="M138" s="38" t="s">
        <v>356</v>
      </c>
      <c r="N138" s="38" t="s">
        <v>356</v>
      </c>
      <c r="O138" s="133" t="s">
        <v>356</v>
      </c>
      <c r="P138" s="195"/>
    </row>
    <row r="139" spans="1:16" s="28" customFormat="1" ht="69" customHeight="1">
      <c r="A139" s="317"/>
      <c r="B139" s="253"/>
      <c r="C139" s="39" t="s">
        <v>429</v>
      </c>
      <c r="D139" s="72" t="s">
        <v>912</v>
      </c>
      <c r="E139" s="38" t="s">
        <v>52</v>
      </c>
      <c r="F139" s="83" t="s">
        <v>237</v>
      </c>
      <c r="G139" s="36">
        <v>20000000</v>
      </c>
      <c r="H139" s="140">
        <v>12500000</v>
      </c>
      <c r="I139" s="140">
        <v>60000000</v>
      </c>
      <c r="J139" s="140">
        <v>65000000</v>
      </c>
      <c r="K139" s="35" t="s">
        <v>1261</v>
      </c>
      <c r="L139" s="131">
        <v>25000</v>
      </c>
      <c r="M139" s="131">
        <v>25000</v>
      </c>
      <c r="N139" s="131">
        <v>25000</v>
      </c>
      <c r="O139" s="132">
        <v>25000</v>
      </c>
      <c r="P139" s="61"/>
    </row>
    <row r="140" spans="1:15" s="28" customFormat="1" ht="27">
      <c r="A140" s="317"/>
      <c r="B140" s="253"/>
      <c r="C140" s="230" t="s">
        <v>431</v>
      </c>
      <c r="D140" s="251" t="s">
        <v>231</v>
      </c>
      <c r="E140" s="38" t="s">
        <v>233</v>
      </c>
      <c r="F140" s="83" t="s">
        <v>218</v>
      </c>
      <c r="G140" s="102">
        <v>255000</v>
      </c>
      <c r="H140" s="102">
        <v>145000</v>
      </c>
      <c r="I140" s="102">
        <v>300000</v>
      </c>
      <c r="J140" s="102">
        <v>300000</v>
      </c>
      <c r="K140" s="88" t="s">
        <v>1026</v>
      </c>
      <c r="L140" s="81" t="s">
        <v>1027</v>
      </c>
      <c r="M140" s="81" t="s">
        <v>1028</v>
      </c>
      <c r="N140" s="88" t="s">
        <v>1029</v>
      </c>
      <c r="O140" s="89" t="s">
        <v>1030</v>
      </c>
    </row>
    <row r="141" spans="1:15" s="28" customFormat="1" ht="23.25" customHeight="1">
      <c r="A141" s="317"/>
      <c r="B141" s="253"/>
      <c r="C141" s="230"/>
      <c r="D141" s="251"/>
      <c r="E141" s="38" t="s">
        <v>234</v>
      </c>
      <c r="F141" s="83" t="s">
        <v>159</v>
      </c>
      <c r="G141" s="92">
        <v>22306000</v>
      </c>
      <c r="H141" s="92">
        <v>26581000</v>
      </c>
      <c r="I141" s="92">
        <v>24022000</v>
      </c>
      <c r="J141" s="92">
        <v>24605000</v>
      </c>
      <c r="K141" s="38" t="s">
        <v>636</v>
      </c>
      <c r="L141" s="38" t="s">
        <v>761</v>
      </c>
      <c r="M141" s="38" t="s">
        <v>1031</v>
      </c>
      <c r="N141" s="38" t="s">
        <v>1032</v>
      </c>
      <c r="O141" s="133" t="s">
        <v>1177</v>
      </c>
    </row>
    <row r="142" spans="1:15" s="28" customFormat="1" ht="18">
      <c r="A142" s="317"/>
      <c r="B142" s="253"/>
      <c r="C142" s="230"/>
      <c r="D142" s="251"/>
      <c r="E142" s="38" t="s">
        <v>215</v>
      </c>
      <c r="F142" s="83" t="s">
        <v>218</v>
      </c>
      <c r="G142" s="102">
        <v>900000</v>
      </c>
      <c r="H142" s="103">
        <v>0</v>
      </c>
      <c r="I142" s="103">
        <v>0</v>
      </c>
      <c r="J142" s="103">
        <v>0</v>
      </c>
      <c r="K142" s="88" t="s">
        <v>301</v>
      </c>
      <c r="L142" s="84">
        <v>1</v>
      </c>
      <c r="M142" s="84">
        <v>0</v>
      </c>
      <c r="N142" s="84">
        <v>0</v>
      </c>
      <c r="O142" s="85">
        <v>0</v>
      </c>
    </row>
    <row r="143" spans="1:15" s="28" customFormat="1" ht="18">
      <c r="A143" s="317"/>
      <c r="B143" s="253"/>
      <c r="C143" s="230"/>
      <c r="D143" s="230" t="s">
        <v>384</v>
      </c>
      <c r="E143" s="38" t="s">
        <v>235</v>
      </c>
      <c r="F143" s="83" t="s">
        <v>218</v>
      </c>
      <c r="G143" s="92">
        <v>700000</v>
      </c>
      <c r="H143" s="92">
        <v>700000</v>
      </c>
      <c r="I143" s="92">
        <v>700000</v>
      </c>
      <c r="J143" s="92">
        <v>700000</v>
      </c>
      <c r="K143" s="35" t="s">
        <v>637</v>
      </c>
      <c r="L143" s="41" t="s">
        <v>432</v>
      </c>
      <c r="M143" s="41" t="s">
        <v>1033</v>
      </c>
      <c r="N143" s="41" t="s">
        <v>1033</v>
      </c>
      <c r="O143" s="42" t="s">
        <v>1033</v>
      </c>
    </row>
    <row r="144" spans="1:15" s="28" customFormat="1" ht="27">
      <c r="A144" s="317"/>
      <c r="B144" s="253"/>
      <c r="C144" s="230"/>
      <c r="D144" s="230"/>
      <c r="E144" s="38" t="s">
        <v>546</v>
      </c>
      <c r="F144" s="83" t="s">
        <v>218</v>
      </c>
      <c r="G144" s="92">
        <v>40000</v>
      </c>
      <c r="H144" s="92">
        <v>25000</v>
      </c>
      <c r="I144" s="92">
        <v>30000</v>
      </c>
      <c r="J144" s="92">
        <v>30000</v>
      </c>
      <c r="K144" s="35" t="s">
        <v>547</v>
      </c>
      <c r="L144" s="81">
        <v>75</v>
      </c>
      <c r="M144" s="81">
        <v>10</v>
      </c>
      <c r="N144" s="81">
        <v>10</v>
      </c>
      <c r="O144" s="82">
        <v>10</v>
      </c>
    </row>
    <row r="145" spans="1:15" s="28" customFormat="1" ht="68.25" customHeight="1">
      <c r="A145" s="317"/>
      <c r="B145" s="251" t="s">
        <v>433</v>
      </c>
      <c r="C145" s="230" t="s">
        <v>434</v>
      </c>
      <c r="D145" s="39" t="s">
        <v>575</v>
      </c>
      <c r="E145" s="38" t="s">
        <v>330</v>
      </c>
      <c r="F145" s="83" t="s">
        <v>148</v>
      </c>
      <c r="G145" s="36">
        <v>800000</v>
      </c>
      <c r="H145" s="36">
        <v>720000</v>
      </c>
      <c r="I145" s="36">
        <v>800000</v>
      </c>
      <c r="J145" s="36">
        <v>800000</v>
      </c>
      <c r="K145" s="35" t="s">
        <v>647</v>
      </c>
      <c r="L145" s="84" t="s">
        <v>435</v>
      </c>
      <c r="M145" s="84" t="s">
        <v>435</v>
      </c>
      <c r="N145" s="84" t="s">
        <v>435</v>
      </c>
      <c r="O145" s="85" t="s">
        <v>435</v>
      </c>
    </row>
    <row r="146" spans="1:16" s="28" customFormat="1" ht="63" customHeight="1">
      <c r="A146" s="317"/>
      <c r="B146" s="251"/>
      <c r="C146" s="230"/>
      <c r="D146" s="231" t="s">
        <v>245</v>
      </c>
      <c r="E146" s="38" t="s">
        <v>878</v>
      </c>
      <c r="F146" s="83" t="s">
        <v>237</v>
      </c>
      <c r="G146" s="36">
        <v>1000000</v>
      </c>
      <c r="H146" s="36">
        <v>1700000</v>
      </c>
      <c r="I146" s="36">
        <v>1000000</v>
      </c>
      <c r="J146" s="36">
        <v>1000000</v>
      </c>
      <c r="K146" s="110" t="s">
        <v>572</v>
      </c>
      <c r="L146" s="142">
        <v>4</v>
      </c>
      <c r="M146" s="142">
        <v>1</v>
      </c>
      <c r="N146" s="142">
        <v>1</v>
      </c>
      <c r="O146" s="143">
        <v>1</v>
      </c>
      <c r="P146" s="200"/>
    </row>
    <row r="147" spans="1:16" s="28" customFormat="1" ht="48" customHeight="1">
      <c r="A147" s="318"/>
      <c r="B147" s="253"/>
      <c r="C147" s="253"/>
      <c r="D147" s="292"/>
      <c r="E147" s="38" t="s">
        <v>635</v>
      </c>
      <c r="F147" s="83" t="s">
        <v>237</v>
      </c>
      <c r="G147" s="127">
        <v>250000</v>
      </c>
      <c r="H147" s="127">
        <v>320000</v>
      </c>
      <c r="I147" s="127">
        <v>0</v>
      </c>
      <c r="J147" s="127">
        <v>0</v>
      </c>
      <c r="K147" s="110" t="s">
        <v>573</v>
      </c>
      <c r="L147" s="128">
        <v>0.22</v>
      </c>
      <c r="M147" s="128">
        <v>0.3</v>
      </c>
      <c r="N147" s="131" t="s">
        <v>726</v>
      </c>
      <c r="O147" s="132" t="s">
        <v>726</v>
      </c>
      <c r="P147" s="201"/>
    </row>
    <row r="148" spans="1:15" s="5" customFormat="1" ht="25.5" customHeight="1">
      <c r="A148" s="304" t="s">
        <v>335</v>
      </c>
      <c r="B148" s="305"/>
      <c r="C148" s="305"/>
      <c r="D148" s="305"/>
      <c r="E148" s="305"/>
      <c r="F148" s="305"/>
      <c r="G148" s="43">
        <f>SUM(G96:G147)</f>
        <v>1583236400</v>
      </c>
      <c r="H148" s="43">
        <f>SUM(H96:H147)</f>
        <v>1483838950</v>
      </c>
      <c r="I148" s="43">
        <f>SUM(I96:I147)</f>
        <v>1369544650</v>
      </c>
      <c r="J148" s="43">
        <f>SUM(J96:J147)</f>
        <v>1413018650</v>
      </c>
      <c r="K148" s="35"/>
      <c r="L148" s="41"/>
      <c r="M148" s="41"/>
      <c r="N148" s="41"/>
      <c r="O148" s="42"/>
    </row>
    <row r="149" spans="1:15" ht="23.25" customHeight="1">
      <c r="A149" s="309" t="s">
        <v>1308</v>
      </c>
      <c r="B149" s="308" t="s">
        <v>55</v>
      </c>
      <c r="C149" s="308" t="s">
        <v>62</v>
      </c>
      <c r="D149" s="308" t="s">
        <v>63</v>
      </c>
      <c r="E149" s="144" t="s">
        <v>64</v>
      </c>
      <c r="F149" s="145" t="s">
        <v>60</v>
      </c>
      <c r="G149" s="146">
        <v>6550000</v>
      </c>
      <c r="H149" s="146">
        <v>6345000</v>
      </c>
      <c r="I149" s="146">
        <v>6900000</v>
      </c>
      <c r="J149" s="146">
        <v>6900000</v>
      </c>
      <c r="K149" s="147" t="s">
        <v>124</v>
      </c>
      <c r="L149" s="148">
        <v>120</v>
      </c>
      <c r="M149" s="148">
        <v>150</v>
      </c>
      <c r="N149" s="148">
        <v>150</v>
      </c>
      <c r="O149" s="149">
        <v>150</v>
      </c>
    </row>
    <row r="150" spans="1:15" ht="23.25" customHeight="1">
      <c r="A150" s="310"/>
      <c r="B150" s="230"/>
      <c r="C150" s="230"/>
      <c r="D150" s="230"/>
      <c r="E150" s="38" t="s">
        <v>66</v>
      </c>
      <c r="F150" s="83" t="s">
        <v>60</v>
      </c>
      <c r="G150" s="140">
        <v>1900000</v>
      </c>
      <c r="H150" s="36">
        <v>100000</v>
      </c>
      <c r="I150" s="36">
        <v>2000000</v>
      </c>
      <c r="J150" s="36">
        <v>2000000</v>
      </c>
      <c r="K150" s="35" t="s">
        <v>125</v>
      </c>
      <c r="L150" s="81">
        <v>4</v>
      </c>
      <c r="M150" s="81">
        <v>2</v>
      </c>
      <c r="N150" s="81">
        <v>2</v>
      </c>
      <c r="O150" s="82">
        <v>2</v>
      </c>
    </row>
    <row r="151" spans="1:16" ht="60" customHeight="1">
      <c r="A151" s="310"/>
      <c r="B151" s="230"/>
      <c r="C151" s="230"/>
      <c r="D151" s="39" t="s">
        <v>150</v>
      </c>
      <c r="E151" s="38" t="s">
        <v>438</v>
      </c>
      <c r="F151" s="83" t="s">
        <v>237</v>
      </c>
      <c r="G151" s="36">
        <v>10000000</v>
      </c>
      <c r="H151" s="140">
        <v>18000000</v>
      </c>
      <c r="I151" s="140">
        <v>20000000</v>
      </c>
      <c r="J151" s="140">
        <v>21000000</v>
      </c>
      <c r="K151" s="35" t="s">
        <v>158</v>
      </c>
      <c r="L151" s="81">
        <v>4</v>
      </c>
      <c r="M151" s="81">
        <v>30</v>
      </c>
      <c r="N151" s="81">
        <v>35</v>
      </c>
      <c r="O151" s="82">
        <v>40</v>
      </c>
      <c r="P151" s="27"/>
    </row>
    <row r="152" spans="1:15" ht="19.5" customHeight="1">
      <c r="A152" s="311"/>
      <c r="B152" s="230" t="s">
        <v>154</v>
      </c>
      <c r="C152" s="230" t="s">
        <v>440</v>
      </c>
      <c r="D152" s="230" t="s">
        <v>63</v>
      </c>
      <c r="E152" s="38" t="s">
        <v>65</v>
      </c>
      <c r="F152" s="83" t="s">
        <v>60</v>
      </c>
      <c r="G152" s="36">
        <v>198000000</v>
      </c>
      <c r="H152" s="36">
        <v>196000000</v>
      </c>
      <c r="I152" s="36">
        <v>197000000</v>
      </c>
      <c r="J152" s="36">
        <v>197000000</v>
      </c>
      <c r="K152" s="35" t="s">
        <v>441</v>
      </c>
      <c r="L152" s="40">
        <v>1848</v>
      </c>
      <c r="M152" s="40">
        <v>1848</v>
      </c>
      <c r="N152" s="40">
        <v>1848</v>
      </c>
      <c r="O152" s="90">
        <v>1848</v>
      </c>
    </row>
    <row r="153" spans="1:15" ht="19.5" customHeight="1">
      <c r="A153" s="311"/>
      <c r="B153" s="230"/>
      <c r="C153" s="230"/>
      <c r="D153" s="230"/>
      <c r="E153" s="38" t="s">
        <v>606</v>
      </c>
      <c r="F153" s="83" t="s">
        <v>60</v>
      </c>
      <c r="G153" s="36">
        <v>17000000</v>
      </c>
      <c r="H153" s="36">
        <v>25000000</v>
      </c>
      <c r="I153" s="36">
        <v>22000000</v>
      </c>
      <c r="J153" s="36">
        <v>22000000</v>
      </c>
      <c r="K153" s="35" t="s">
        <v>441</v>
      </c>
      <c r="L153" s="40">
        <v>314</v>
      </c>
      <c r="M153" s="40">
        <v>314</v>
      </c>
      <c r="N153" s="40">
        <v>314</v>
      </c>
      <c r="O153" s="90">
        <v>314</v>
      </c>
    </row>
    <row r="154" spans="1:15" ht="41.25" customHeight="1">
      <c r="A154" s="311"/>
      <c r="B154" s="230"/>
      <c r="C154" s="230" t="s">
        <v>442</v>
      </c>
      <c r="D154" s="39" t="s">
        <v>85</v>
      </c>
      <c r="E154" s="38" t="s">
        <v>146</v>
      </c>
      <c r="F154" s="83" t="s">
        <v>86</v>
      </c>
      <c r="G154" s="150">
        <v>560000</v>
      </c>
      <c r="H154" s="150">
        <v>850000</v>
      </c>
      <c r="I154" s="150">
        <v>1435000</v>
      </c>
      <c r="J154" s="150">
        <v>1440000</v>
      </c>
      <c r="K154" s="110" t="s">
        <v>128</v>
      </c>
      <c r="L154" s="151" t="s">
        <v>913</v>
      </c>
      <c r="M154" s="151" t="s">
        <v>913</v>
      </c>
      <c r="N154" s="151" t="s">
        <v>913</v>
      </c>
      <c r="O154" s="152" t="s">
        <v>913</v>
      </c>
    </row>
    <row r="155" spans="1:15" ht="96.75" customHeight="1">
      <c r="A155" s="311"/>
      <c r="B155" s="230"/>
      <c r="C155" s="230"/>
      <c r="D155" s="39" t="s">
        <v>89</v>
      </c>
      <c r="E155" s="38" t="s">
        <v>90</v>
      </c>
      <c r="F155" s="83" t="s">
        <v>86</v>
      </c>
      <c r="G155" s="109">
        <v>13745000</v>
      </c>
      <c r="H155" s="109">
        <v>14088000</v>
      </c>
      <c r="I155" s="109">
        <v>14345000</v>
      </c>
      <c r="J155" s="109">
        <v>14440000</v>
      </c>
      <c r="K155" s="110" t="s">
        <v>911</v>
      </c>
      <c r="L155" s="151" t="s">
        <v>1336</v>
      </c>
      <c r="M155" s="151" t="s">
        <v>1337</v>
      </c>
      <c r="N155" s="151" t="s">
        <v>1338</v>
      </c>
      <c r="O155" s="152" t="s">
        <v>1339</v>
      </c>
    </row>
    <row r="156" spans="1:15" ht="21.75" customHeight="1">
      <c r="A156" s="311"/>
      <c r="B156" s="230"/>
      <c r="C156" s="230"/>
      <c r="D156" s="230" t="s">
        <v>91</v>
      </c>
      <c r="E156" s="38" t="s">
        <v>92</v>
      </c>
      <c r="F156" s="83" t="s">
        <v>86</v>
      </c>
      <c r="G156" s="109">
        <v>710000</v>
      </c>
      <c r="H156" s="109">
        <v>710000</v>
      </c>
      <c r="I156" s="109">
        <v>723000</v>
      </c>
      <c r="J156" s="109">
        <v>728000</v>
      </c>
      <c r="K156" s="110" t="s">
        <v>1262</v>
      </c>
      <c r="L156" s="151" t="s">
        <v>374</v>
      </c>
      <c r="M156" s="151" t="s">
        <v>1184</v>
      </c>
      <c r="N156" s="151" t="s">
        <v>1185</v>
      </c>
      <c r="O156" s="152" t="s">
        <v>1186</v>
      </c>
    </row>
    <row r="157" spans="1:15" ht="30" customHeight="1">
      <c r="A157" s="311"/>
      <c r="B157" s="230"/>
      <c r="C157" s="230"/>
      <c r="D157" s="230"/>
      <c r="E157" s="38" t="s">
        <v>93</v>
      </c>
      <c r="F157" s="83" t="s">
        <v>86</v>
      </c>
      <c r="G157" s="150">
        <v>250000</v>
      </c>
      <c r="H157" s="150">
        <v>23433000</v>
      </c>
      <c r="I157" s="150">
        <v>255000</v>
      </c>
      <c r="J157" s="150">
        <v>257000</v>
      </c>
      <c r="K157" s="73" t="s">
        <v>186</v>
      </c>
      <c r="L157" s="153" t="s">
        <v>356</v>
      </c>
      <c r="M157" s="153" t="s">
        <v>356</v>
      </c>
      <c r="N157" s="153" t="s">
        <v>356</v>
      </c>
      <c r="O157" s="154" t="s">
        <v>356</v>
      </c>
    </row>
    <row r="158" spans="1:16" ht="28.5" customHeight="1">
      <c r="A158" s="311"/>
      <c r="B158" s="230"/>
      <c r="C158" s="230"/>
      <c r="D158" s="230"/>
      <c r="E158" s="38" t="s">
        <v>609</v>
      </c>
      <c r="F158" s="83" t="s">
        <v>86</v>
      </c>
      <c r="G158" s="150">
        <v>150000</v>
      </c>
      <c r="H158" s="150">
        <v>100000</v>
      </c>
      <c r="I158" s="150">
        <v>153000</v>
      </c>
      <c r="J158" s="150">
        <v>154000</v>
      </c>
      <c r="K158" s="155" t="s">
        <v>1187</v>
      </c>
      <c r="L158" s="156">
        <v>4</v>
      </c>
      <c r="M158" s="156">
        <v>5</v>
      </c>
      <c r="N158" s="156">
        <v>5</v>
      </c>
      <c r="O158" s="157">
        <v>5</v>
      </c>
      <c r="P158" s="27"/>
    </row>
    <row r="159" spans="1:15" ht="79.5" customHeight="1">
      <c r="A159" s="311"/>
      <c r="B159" s="230"/>
      <c r="C159" s="230"/>
      <c r="D159" s="230"/>
      <c r="E159" s="38" t="s">
        <v>94</v>
      </c>
      <c r="F159" s="83" t="s">
        <v>86</v>
      </c>
      <c r="G159" s="109">
        <v>2060000</v>
      </c>
      <c r="H159" s="109">
        <v>4810000</v>
      </c>
      <c r="I159" s="109">
        <v>3531000</v>
      </c>
      <c r="J159" s="109">
        <v>3537000</v>
      </c>
      <c r="K159" s="110" t="s">
        <v>443</v>
      </c>
      <c r="L159" s="151" t="s">
        <v>1340</v>
      </c>
      <c r="M159" s="151" t="s">
        <v>1341</v>
      </c>
      <c r="N159" s="151" t="s">
        <v>1342</v>
      </c>
      <c r="O159" s="151" t="s">
        <v>1340</v>
      </c>
    </row>
    <row r="160" spans="1:15" ht="60" customHeight="1">
      <c r="A160" s="311"/>
      <c r="B160" s="230"/>
      <c r="C160" s="230"/>
      <c r="D160" s="230"/>
      <c r="E160" s="38" t="s">
        <v>95</v>
      </c>
      <c r="F160" s="83" t="s">
        <v>86</v>
      </c>
      <c r="G160" s="109">
        <v>40000</v>
      </c>
      <c r="H160" s="109">
        <v>35000</v>
      </c>
      <c r="I160" s="109">
        <v>50000</v>
      </c>
      <c r="J160" s="109">
        <v>50000</v>
      </c>
      <c r="K160" s="110" t="s">
        <v>825</v>
      </c>
      <c r="L160" s="151" t="s">
        <v>789</v>
      </c>
      <c r="M160" s="151" t="s">
        <v>789</v>
      </c>
      <c r="N160" s="151" t="s">
        <v>789</v>
      </c>
      <c r="O160" s="152" t="s">
        <v>789</v>
      </c>
    </row>
    <row r="161" spans="1:15" ht="36">
      <c r="A161" s="311"/>
      <c r="B161" s="230"/>
      <c r="C161" s="230"/>
      <c r="D161" s="230"/>
      <c r="E161" s="38" t="s">
        <v>96</v>
      </c>
      <c r="F161" s="83" t="s">
        <v>86</v>
      </c>
      <c r="G161" s="109">
        <v>50000</v>
      </c>
      <c r="H161" s="109">
        <v>50000</v>
      </c>
      <c r="I161" s="109">
        <v>51000</v>
      </c>
      <c r="J161" s="109">
        <v>51000</v>
      </c>
      <c r="K161" s="110" t="s">
        <v>46</v>
      </c>
      <c r="L161" s="151" t="s">
        <v>375</v>
      </c>
      <c r="M161" s="151" t="s">
        <v>375</v>
      </c>
      <c r="N161" s="151" t="s">
        <v>375</v>
      </c>
      <c r="O161" s="152" t="s">
        <v>375</v>
      </c>
    </row>
    <row r="162" spans="1:15" ht="33.75" customHeight="1">
      <c r="A162" s="311"/>
      <c r="B162" s="230"/>
      <c r="C162" s="230"/>
      <c r="D162" s="230"/>
      <c r="E162" s="38" t="s">
        <v>97</v>
      </c>
      <c r="F162" s="83" t="s">
        <v>86</v>
      </c>
      <c r="G162" s="109">
        <v>50000</v>
      </c>
      <c r="H162" s="109">
        <v>50000</v>
      </c>
      <c r="I162" s="109">
        <v>200000</v>
      </c>
      <c r="J162" s="109">
        <v>200000</v>
      </c>
      <c r="K162" s="110" t="s">
        <v>47</v>
      </c>
      <c r="L162" s="151" t="s">
        <v>376</v>
      </c>
      <c r="M162" s="151" t="s">
        <v>376</v>
      </c>
      <c r="N162" s="151" t="s">
        <v>376</v>
      </c>
      <c r="O162" s="152" t="s">
        <v>376</v>
      </c>
    </row>
    <row r="163" spans="1:15" ht="24" customHeight="1">
      <c r="A163" s="311"/>
      <c r="B163" s="230"/>
      <c r="C163" s="230"/>
      <c r="D163" s="230"/>
      <c r="E163" s="38" t="s">
        <v>445</v>
      </c>
      <c r="F163" s="83" t="s">
        <v>86</v>
      </c>
      <c r="G163" s="109">
        <v>5000</v>
      </c>
      <c r="H163" s="109">
        <v>8030000</v>
      </c>
      <c r="I163" s="109">
        <v>11412000</v>
      </c>
      <c r="J163" s="109">
        <v>11413000</v>
      </c>
      <c r="K163" s="110" t="s">
        <v>627</v>
      </c>
      <c r="L163" s="151" t="s">
        <v>446</v>
      </c>
      <c r="M163" s="151" t="s">
        <v>446</v>
      </c>
      <c r="N163" s="151" t="s">
        <v>446</v>
      </c>
      <c r="O163" s="152" t="s">
        <v>446</v>
      </c>
    </row>
    <row r="164" spans="1:16" ht="57" customHeight="1">
      <c r="A164" s="311"/>
      <c r="B164" s="230"/>
      <c r="C164" s="230"/>
      <c r="D164" s="230"/>
      <c r="E164" s="38" t="s">
        <v>610</v>
      </c>
      <c r="F164" s="83" t="s">
        <v>86</v>
      </c>
      <c r="G164" s="109">
        <v>400000</v>
      </c>
      <c r="H164" s="109">
        <v>200000</v>
      </c>
      <c r="I164" s="109">
        <v>500000</v>
      </c>
      <c r="J164" s="109">
        <v>500000</v>
      </c>
      <c r="K164" s="110" t="s">
        <v>1343</v>
      </c>
      <c r="L164" s="151" t="s">
        <v>1188</v>
      </c>
      <c r="M164" s="151" t="s">
        <v>1189</v>
      </c>
      <c r="N164" s="151" t="s">
        <v>1190</v>
      </c>
      <c r="O164" s="152" t="s">
        <v>1190</v>
      </c>
      <c r="P164" s="27"/>
    </row>
    <row r="165" spans="1:16" ht="21" customHeight="1">
      <c r="A165" s="311"/>
      <c r="B165" s="230"/>
      <c r="C165" s="230"/>
      <c r="D165" s="230"/>
      <c r="E165" s="38" t="s">
        <v>611</v>
      </c>
      <c r="F165" s="83" t="s">
        <v>86</v>
      </c>
      <c r="G165" s="109">
        <v>50000</v>
      </c>
      <c r="H165" s="109">
        <v>0</v>
      </c>
      <c r="I165" s="109">
        <v>0</v>
      </c>
      <c r="J165" s="109">
        <v>0</v>
      </c>
      <c r="K165" s="110" t="s">
        <v>640</v>
      </c>
      <c r="L165" s="151" t="s">
        <v>639</v>
      </c>
      <c r="M165" s="151" t="s">
        <v>639</v>
      </c>
      <c r="N165" s="151" t="s">
        <v>639</v>
      </c>
      <c r="O165" s="152" t="s">
        <v>639</v>
      </c>
      <c r="P165" s="27"/>
    </row>
    <row r="166" spans="1:15" ht="27">
      <c r="A166" s="311"/>
      <c r="B166" s="230"/>
      <c r="C166" s="230"/>
      <c r="D166" s="230"/>
      <c r="E166" s="38" t="s">
        <v>444</v>
      </c>
      <c r="F166" s="83" t="s">
        <v>86</v>
      </c>
      <c r="G166" s="109">
        <v>500000</v>
      </c>
      <c r="H166" s="109">
        <v>350000</v>
      </c>
      <c r="I166" s="109">
        <v>500000</v>
      </c>
      <c r="J166" s="109">
        <v>500000</v>
      </c>
      <c r="K166" s="110" t="s">
        <v>447</v>
      </c>
      <c r="L166" s="151" t="s">
        <v>790</v>
      </c>
      <c r="M166" s="151" t="s">
        <v>1191</v>
      </c>
      <c r="N166" s="151" t="s">
        <v>1192</v>
      </c>
      <c r="O166" s="152" t="s">
        <v>1192</v>
      </c>
    </row>
    <row r="167" spans="1:15" ht="18" customHeight="1">
      <c r="A167" s="311"/>
      <c r="B167" s="230"/>
      <c r="C167" s="230"/>
      <c r="D167" s="230" t="s">
        <v>87</v>
      </c>
      <c r="E167" s="256" t="s">
        <v>99</v>
      </c>
      <c r="F167" s="242" t="s">
        <v>98</v>
      </c>
      <c r="G167" s="247">
        <v>37403000</v>
      </c>
      <c r="H167" s="247">
        <v>44887000</v>
      </c>
      <c r="I167" s="247">
        <v>44151000</v>
      </c>
      <c r="J167" s="268">
        <v>44942000</v>
      </c>
      <c r="K167" s="35" t="s">
        <v>165</v>
      </c>
      <c r="L167" s="274"/>
      <c r="M167" s="274"/>
      <c r="N167" s="275"/>
      <c r="O167" s="276"/>
    </row>
    <row r="168" spans="1:15" ht="17.25" customHeight="1">
      <c r="A168" s="311"/>
      <c r="B168" s="230"/>
      <c r="C168" s="230"/>
      <c r="D168" s="230"/>
      <c r="E168" s="256"/>
      <c r="F168" s="242"/>
      <c r="G168" s="247"/>
      <c r="H168" s="247"/>
      <c r="I168" s="247"/>
      <c r="J168" s="249"/>
      <c r="K168" s="110" t="s">
        <v>166</v>
      </c>
      <c r="L168" s="110" t="s">
        <v>449</v>
      </c>
      <c r="M168" s="110" t="s">
        <v>1193</v>
      </c>
      <c r="N168" s="110" t="s">
        <v>1193</v>
      </c>
      <c r="O168" s="158" t="s">
        <v>1194</v>
      </c>
    </row>
    <row r="169" spans="1:15" ht="22.5" customHeight="1">
      <c r="A169" s="311"/>
      <c r="B169" s="230"/>
      <c r="C169" s="230"/>
      <c r="D169" s="230"/>
      <c r="E169" s="256"/>
      <c r="F169" s="242"/>
      <c r="G169" s="247"/>
      <c r="H169" s="247"/>
      <c r="I169" s="247"/>
      <c r="J169" s="249"/>
      <c r="K169" s="110" t="s">
        <v>358</v>
      </c>
      <c r="L169" s="110" t="s">
        <v>450</v>
      </c>
      <c r="M169" s="110" t="s">
        <v>1195</v>
      </c>
      <c r="N169" s="110" t="s">
        <v>1196</v>
      </c>
      <c r="O169" s="158" t="s">
        <v>1197</v>
      </c>
    </row>
    <row r="170" spans="1:15" ht="31.5" customHeight="1">
      <c r="A170" s="311"/>
      <c r="B170" s="230"/>
      <c r="C170" s="230"/>
      <c r="D170" s="230"/>
      <c r="E170" s="256"/>
      <c r="F170" s="242"/>
      <c r="G170" s="247"/>
      <c r="H170" s="247"/>
      <c r="I170" s="247"/>
      <c r="J170" s="241"/>
      <c r="K170" s="110" t="s">
        <v>359</v>
      </c>
      <c r="L170" s="110" t="s">
        <v>451</v>
      </c>
      <c r="M170" s="110" t="s">
        <v>1198</v>
      </c>
      <c r="N170" s="110" t="s">
        <v>1198</v>
      </c>
      <c r="O170" s="158" t="s">
        <v>1199</v>
      </c>
    </row>
    <row r="171" spans="1:15" ht="53.25" customHeight="1">
      <c r="A171" s="311"/>
      <c r="B171" s="230"/>
      <c r="C171" s="230"/>
      <c r="D171" s="230"/>
      <c r="E171" s="38" t="s">
        <v>88</v>
      </c>
      <c r="F171" s="83" t="s">
        <v>98</v>
      </c>
      <c r="G171" s="36">
        <v>950000</v>
      </c>
      <c r="H171" s="36">
        <v>900000</v>
      </c>
      <c r="I171" s="36">
        <v>900000</v>
      </c>
      <c r="J171" s="36">
        <v>900000</v>
      </c>
      <c r="K171" s="110" t="s">
        <v>361</v>
      </c>
      <c r="L171" s="151" t="s">
        <v>1200</v>
      </c>
      <c r="M171" s="151" t="s">
        <v>1201</v>
      </c>
      <c r="N171" s="151" t="s">
        <v>1202</v>
      </c>
      <c r="O171" s="152" t="s">
        <v>1202</v>
      </c>
    </row>
    <row r="172" spans="1:15" ht="18" customHeight="1">
      <c r="A172" s="311"/>
      <c r="B172" s="230"/>
      <c r="C172" s="230"/>
      <c r="D172" s="230"/>
      <c r="E172" s="256" t="s">
        <v>100</v>
      </c>
      <c r="F172" s="242" t="s">
        <v>98</v>
      </c>
      <c r="G172" s="246">
        <v>40109000</v>
      </c>
      <c r="H172" s="246">
        <v>42259000</v>
      </c>
      <c r="I172" s="246">
        <v>41035000</v>
      </c>
      <c r="J172" s="269">
        <v>41528000</v>
      </c>
      <c r="K172" s="35" t="s">
        <v>360</v>
      </c>
      <c r="L172" s="274"/>
      <c r="M172" s="274"/>
      <c r="N172" s="275"/>
      <c r="O172" s="276"/>
    </row>
    <row r="173" spans="1:15" ht="22.5" customHeight="1">
      <c r="A173" s="311"/>
      <c r="B173" s="230"/>
      <c r="C173" s="230"/>
      <c r="D173" s="230"/>
      <c r="E173" s="256"/>
      <c r="F173" s="242"/>
      <c r="G173" s="246"/>
      <c r="H173" s="246"/>
      <c r="I173" s="246"/>
      <c r="J173" s="270"/>
      <c r="K173" s="35" t="s">
        <v>166</v>
      </c>
      <c r="L173" s="35" t="s">
        <v>449</v>
      </c>
      <c r="M173" s="35" t="s">
        <v>449</v>
      </c>
      <c r="N173" s="35" t="s">
        <v>449</v>
      </c>
      <c r="O173" s="91" t="s">
        <v>1203</v>
      </c>
    </row>
    <row r="174" spans="1:15" ht="23.25" customHeight="1">
      <c r="A174" s="311"/>
      <c r="B174" s="230"/>
      <c r="C174" s="230"/>
      <c r="D174" s="230"/>
      <c r="E174" s="256"/>
      <c r="F174" s="242"/>
      <c r="G174" s="246"/>
      <c r="H174" s="246"/>
      <c r="I174" s="246"/>
      <c r="J174" s="270"/>
      <c r="K174" s="35" t="s">
        <v>358</v>
      </c>
      <c r="L174" s="35" t="s">
        <v>450</v>
      </c>
      <c r="M174" s="35" t="s">
        <v>450</v>
      </c>
      <c r="N174" s="35" t="s">
        <v>450</v>
      </c>
      <c r="O174" s="91" t="s">
        <v>1195</v>
      </c>
    </row>
    <row r="175" spans="1:15" ht="27" customHeight="1">
      <c r="A175" s="311"/>
      <c r="B175" s="230"/>
      <c r="C175" s="230"/>
      <c r="D175" s="230"/>
      <c r="E175" s="256"/>
      <c r="F175" s="242"/>
      <c r="G175" s="246"/>
      <c r="H175" s="246"/>
      <c r="I175" s="246"/>
      <c r="J175" s="271"/>
      <c r="K175" s="35" t="s">
        <v>359</v>
      </c>
      <c r="L175" s="35" t="s">
        <v>451</v>
      </c>
      <c r="M175" s="35" t="s">
        <v>451</v>
      </c>
      <c r="N175" s="35" t="s">
        <v>451</v>
      </c>
      <c r="O175" s="91" t="s">
        <v>1198</v>
      </c>
    </row>
    <row r="176" spans="1:15" s="27" customFormat="1" ht="46.5" customHeight="1">
      <c r="A176" s="311"/>
      <c r="B176" s="230"/>
      <c r="C176" s="230"/>
      <c r="D176" s="39" t="s">
        <v>577</v>
      </c>
      <c r="E176" s="38" t="s">
        <v>1244</v>
      </c>
      <c r="F176" s="83" t="s">
        <v>148</v>
      </c>
      <c r="G176" s="36">
        <v>1000000</v>
      </c>
      <c r="H176" s="36">
        <v>18052000</v>
      </c>
      <c r="I176" s="36">
        <v>1050000</v>
      </c>
      <c r="J176" s="36">
        <v>1050000</v>
      </c>
      <c r="K176" s="35" t="s">
        <v>655</v>
      </c>
      <c r="L176" s="41" t="s">
        <v>356</v>
      </c>
      <c r="M176" s="41" t="s">
        <v>356</v>
      </c>
      <c r="N176" s="41" t="s">
        <v>356</v>
      </c>
      <c r="O176" s="42" t="s">
        <v>356</v>
      </c>
    </row>
    <row r="177" spans="1:15" ht="45.75" customHeight="1">
      <c r="A177" s="311"/>
      <c r="B177" s="230"/>
      <c r="C177" s="230" t="s">
        <v>108</v>
      </c>
      <c r="D177" s="230" t="s">
        <v>109</v>
      </c>
      <c r="E177" s="38" t="s">
        <v>318</v>
      </c>
      <c r="F177" s="83" t="s">
        <v>110</v>
      </c>
      <c r="G177" s="36">
        <v>14176200</v>
      </c>
      <c r="H177" s="36">
        <v>15924000</v>
      </c>
      <c r="I177" s="36">
        <v>15473000</v>
      </c>
      <c r="J177" s="36">
        <v>15473000</v>
      </c>
      <c r="K177" s="263" t="s">
        <v>448</v>
      </c>
      <c r="L177" s="273" t="s">
        <v>776</v>
      </c>
      <c r="M177" s="273" t="s">
        <v>1042</v>
      </c>
      <c r="N177" s="273" t="s">
        <v>1042</v>
      </c>
      <c r="O177" s="272" t="s">
        <v>1042</v>
      </c>
    </row>
    <row r="178" spans="1:16" s="27" customFormat="1" ht="45.75" customHeight="1">
      <c r="A178" s="311"/>
      <c r="B178" s="230"/>
      <c r="C178" s="230"/>
      <c r="D178" s="230"/>
      <c r="E178" s="38" t="s">
        <v>452</v>
      </c>
      <c r="F178" s="83" t="s">
        <v>110</v>
      </c>
      <c r="G178" s="36">
        <v>9221000</v>
      </c>
      <c r="H178" s="36">
        <v>12621000</v>
      </c>
      <c r="I178" s="36">
        <v>9221000</v>
      </c>
      <c r="J178" s="36">
        <v>9221000</v>
      </c>
      <c r="K178" s="263"/>
      <c r="L178" s="273"/>
      <c r="M178" s="273"/>
      <c r="N178" s="273"/>
      <c r="O178" s="272"/>
      <c r="P178" s="66"/>
    </row>
    <row r="179" spans="1:15" ht="39" customHeight="1">
      <c r="A179" s="311"/>
      <c r="B179" s="230"/>
      <c r="C179" s="230"/>
      <c r="D179" s="230"/>
      <c r="E179" s="38" t="s">
        <v>319</v>
      </c>
      <c r="F179" s="83" t="s">
        <v>110</v>
      </c>
      <c r="G179" s="36">
        <v>3430000</v>
      </c>
      <c r="H179" s="36">
        <v>3700000</v>
      </c>
      <c r="I179" s="36">
        <v>3700000</v>
      </c>
      <c r="J179" s="36">
        <v>3700000</v>
      </c>
      <c r="K179" s="35" t="s">
        <v>167</v>
      </c>
      <c r="L179" s="40">
        <v>7356</v>
      </c>
      <c r="M179" s="40">
        <v>7356</v>
      </c>
      <c r="N179" s="40">
        <v>7356</v>
      </c>
      <c r="O179" s="90">
        <v>7356</v>
      </c>
    </row>
    <row r="180" spans="1:15" ht="33.75" customHeight="1">
      <c r="A180" s="311"/>
      <c r="B180" s="230"/>
      <c r="C180" s="230"/>
      <c r="D180" s="230"/>
      <c r="E180" s="38" t="s">
        <v>613</v>
      </c>
      <c r="F180" s="83" t="s">
        <v>104</v>
      </c>
      <c r="G180" s="36">
        <v>200000</v>
      </c>
      <c r="H180" s="36">
        <v>300000</v>
      </c>
      <c r="I180" s="36">
        <v>300000</v>
      </c>
      <c r="J180" s="36">
        <v>300000</v>
      </c>
      <c r="K180" s="35" t="s">
        <v>777</v>
      </c>
      <c r="L180" s="81">
        <v>20</v>
      </c>
      <c r="M180" s="81">
        <v>20</v>
      </c>
      <c r="N180" s="81">
        <v>20</v>
      </c>
      <c r="O180" s="82">
        <v>20</v>
      </c>
    </row>
    <row r="181" spans="1:15" ht="52.5" customHeight="1">
      <c r="A181" s="311"/>
      <c r="B181" s="230"/>
      <c r="C181" s="230" t="s">
        <v>40</v>
      </c>
      <c r="D181" s="39" t="s">
        <v>41</v>
      </c>
      <c r="E181" s="69" t="s">
        <v>343</v>
      </c>
      <c r="F181" s="159" t="s">
        <v>39</v>
      </c>
      <c r="G181" s="160">
        <v>450000</v>
      </c>
      <c r="H181" s="214">
        <v>1500000</v>
      </c>
      <c r="I181" s="160">
        <v>1500000</v>
      </c>
      <c r="J181" s="160">
        <v>1500000</v>
      </c>
      <c r="K181" s="105" t="s">
        <v>925</v>
      </c>
      <c r="L181" s="161" t="s">
        <v>926</v>
      </c>
      <c r="M181" s="161" t="s">
        <v>932</v>
      </c>
      <c r="N181" s="161" t="s">
        <v>933</v>
      </c>
      <c r="O181" s="162" t="s">
        <v>934</v>
      </c>
    </row>
    <row r="182" spans="1:16" ht="146.25" customHeight="1">
      <c r="A182" s="311"/>
      <c r="B182" s="230"/>
      <c r="C182" s="230"/>
      <c r="D182" s="233" t="s">
        <v>105</v>
      </c>
      <c r="E182" s="38" t="s">
        <v>1245</v>
      </c>
      <c r="F182" s="83" t="s">
        <v>104</v>
      </c>
      <c r="G182" s="36">
        <v>350000</v>
      </c>
      <c r="H182" s="36">
        <v>300000</v>
      </c>
      <c r="I182" s="36">
        <v>300000</v>
      </c>
      <c r="J182" s="36">
        <v>300000</v>
      </c>
      <c r="K182" s="35" t="s">
        <v>1263</v>
      </c>
      <c r="L182" s="40">
        <v>2000</v>
      </c>
      <c r="M182" s="40">
        <v>1500</v>
      </c>
      <c r="N182" s="40">
        <v>1500</v>
      </c>
      <c r="O182" s="90">
        <v>1500</v>
      </c>
      <c r="P182" s="5"/>
    </row>
    <row r="183" spans="1:16" ht="30" customHeight="1">
      <c r="A183" s="311"/>
      <c r="B183" s="230"/>
      <c r="C183" s="230"/>
      <c r="D183" s="234"/>
      <c r="E183" s="38" t="s">
        <v>840</v>
      </c>
      <c r="F183" s="83" t="s">
        <v>104</v>
      </c>
      <c r="G183" s="36">
        <v>40000</v>
      </c>
      <c r="H183" s="36">
        <v>5000</v>
      </c>
      <c r="I183" s="36">
        <v>40000</v>
      </c>
      <c r="J183" s="36">
        <v>10000</v>
      </c>
      <c r="K183" s="35" t="s">
        <v>373</v>
      </c>
      <c r="L183" s="40" t="s">
        <v>796</v>
      </c>
      <c r="M183" s="40" t="s">
        <v>796</v>
      </c>
      <c r="N183" s="40">
        <v>0</v>
      </c>
      <c r="O183" s="90">
        <v>0</v>
      </c>
      <c r="P183" s="202"/>
    </row>
    <row r="184" spans="1:16" ht="23.25" customHeight="1">
      <c r="A184" s="311"/>
      <c r="B184" s="230"/>
      <c r="C184" s="230"/>
      <c r="D184" s="234"/>
      <c r="E184" s="38" t="s">
        <v>841</v>
      </c>
      <c r="F184" s="83" t="s">
        <v>104</v>
      </c>
      <c r="G184" s="36">
        <v>29000</v>
      </c>
      <c r="H184" s="36">
        <v>29000</v>
      </c>
      <c r="I184" s="36">
        <v>0</v>
      </c>
      <c r="J184" s="36">
        <v>0</v>
      </c>
      <c r="K184" s="35" t="s">
        <v>373</v>
      </c>
      <c r="L184" s="40" t="s">
        <v>797</v>
      </c>
      <c r="M184" s="40" t="s">
        <v>797</v>
      </c>
      <c r="N184" s="40">
        <v>0</v>
      </c>
      <c r="O184" s="90">
        <v>0</v>
      </c>
      <c r="P184" s="121"/>
    </row>
    <row r="185" spans="1:16" ht="32.25" customHeight="1">
      <c r="A185" s="311"/>
      <c r="B185" s="230"/>
      <c r="C185" s="230"/>
      <c r="D185" s="234"/>
      <c r="E185" s="38" t="s">
        <v>850</v>
      </c>
      <c r="F185" s="83" t="s">
        <v>104</v>
      </c>
      <c r="G185" s="36">
        <v>696000</v>
      </c>
      <c r="H185" s="36">
        <v>106000</v>
      </c>
      <c r="I185" s="36">
        <v>0</v>
      </c>
      <c r="J185" s="36">
        <v>0</v>
      </c>
      <c r="K185" s="35" t="s">
        <v>373</v>
      </c>
      <c r="L185" s="40" t="s">
        <v>798</v>
      </c>
      <c r="M185" s="40" t="s">
        <v>798</v>
      </c>
      <c r="N185" s="40">
        <v>0</v>
      </c>
      <c r="O185" s="90">
        <v>0</v>
      </c>
      <c r="P185" s="121"/>
    </row>
    <row r="186" spans="1:16" ht="32.25" customHeight="1">
      <c r="A186" s="311"/>
      <c r="B186" s="230"/>
      <c r="C186" s="230"/>
      <c r="D186" s="234"/>
      <c r="E186" s="38" t="s">
        <v>1231</v>
      </c>
      <c r="F186" s="83" t="s">
        <v>104</v>
      </c>
      <c r="G186" s="36">
        <v>0</v>
      </c>
      <c r="H186" s="36">
        <v>750000</v>
      </c>
      <c r="I186" s="36">
        <v>750000</v>
      </c>
      <c r="J186" s="36">
        <v>100000</v>
      </c>
      <c r="K186" s="35" t="s">
        <v>373</v>
      </c>
      <c r="L186" s="40">
        <v>0</v>
      </c>
      <c r="M186" s="40" t="s">
        <v>981</v>
      </c>
      <c r="N186" s="40" t="s">
        <v>981</v>
      </c>
      <c r="O186" s="90">
        <v>0</v>
      </c>
      <c r="P186" s="121"/>
    </row>
    <row r="187" spans="1:16" ht="34.5" customHeight="1">
      <c r="A187" s="311"/>
      <c r="B187" s="230"/>
      <c r="C187" s="230"/>
      <c r="D187" s="234"/>
      <c r="E187" s="38" t="s">
        <v>1232</v>
      </c>
      <c r="F187" s="83" t="s">
        <v>104</v>
      </c>
      <c r="G187" s="36">
        <v>0</v>
      </c>
      <c r="H187" s="36">
        <v>750000</v>
      </c>
      <c r="I187" s="36">
        <v>750000</v>
      </c>
      <c r="J187" s="36">
        <v>100000</v>
      </c>
      <c r="K187" s="35" t="s">
        <v>373</v>
      </c>
      <c r="L187" s="40">
        <v>0</v>
      </c>
      <c r="M187" s="40" t="s">
        <v>982</v>
      </c>
      <c r="N187" s="40" t="s">
        <v>982</v>
      </c>
      <c r="O187" s="90">
        <v>0</v>
      </c>
      <c r="P187" s="121"/>
    </row>
    <row r="188" spans="1:16" ht="66" customHeight="1">
      <c r="A188" s="311"/>
      <c r="B188" s="230"/>
      <c r="C188" s="230"/>
      <c r="D188" s="235"/>
      <c r="E188" s="38" t="s">
        <v>1233</v>
      </c>
      <c r="F188" s="83" t="s">
        <v>104</v>
      </c>
      <c r="G188" s="36">
        <v>0</v>
      </c>
      <c r="H188" s="36">
        <v>80000</v>
      </c>
      <c r="I188" s="36">
        <v>80000</v>
      </c>
      <c r="J188" s="36">
        <v>30000</v>
      </c>
      <c r="K188" s="35" t="s">
        <v>373</v>
      </c>
      <c r="L188" s="40">
        <v>0</v>
      </c>
      <c r="M188" s="40" t="s">
        <v>948</v>
      </c>
      <c r="N188" s="40" t="s">
        <v>948</v>
      </c>
      <c r="O188" s="90">
        <v>0</v>
      </c>
      <c r="P188" s="121"/>
    </row>
    <row r="189" spans="1:16" ht="30.75" customHeight="1">
      <c r="A189" s="311"/>
      <c r="B189" s="230"/>
      <c r="C189" s="230"/>
      <c r="D189" s="233" t="s">
        <v>107</v>
      </c>
      <c r="E189" s="38" t="s">
        <v>111</v>
      </c>
      <c r="F189" s="83" t="s">
        <v>104</v>
      </c>
      <c r="G189" s="36">
        <v>1773000</v>
      </c>
      <c r="H189" s="36">
        <v>1111000</v>
      </c>
      <c r="I189" s="36">
        <v>2000000</v>
      </c>
      <c r="J189" s="36">
        <v>2000000</v>
      </c>
      <c r="K189" s="35" t="s">
        <v>453</v>
      </c>
      <c r="L189" s="88" t="s">
        <v>454</v>
      </c>
      <c r="M189" s="88" t="s">
        <v>454</v>
      </c>
      <c r="N189" s="88" t="s">
        <v>454</v>
      </c>
      <c r="O189" s="89" t="s">
        <v>454</v>
      </c>
      <c r="P189" s="5"/>
    </row>
    <row r="190" spans="1:15" ht="36">
      <c r="A190" s="311"/>
      <c r="B190" s="230"/>
      <c r="C190" s="230"/>
      <c r="D190" s="291"/>
      <c r="E190" s="38" t="s">
        <v>112</v>
      </c>
      <c r="F190" s="83" t="s">
        <v>104</v>
      </c>
      <c r="G190" s="36">
        <v>3480000</v>
      </c>
      <c r="H190" s="36">
        <v>2470000</v>
      </c>
      <c r="I190" s="36">
        <v>3520000</v>
      </c>
      <c r="J190" s="36">
        <v>3520000</v>
      </c>
      <c r="K190" s="35" t="s">
        <v>455</v>
      </c>
      <c r="L190" s="41" t="s">
        <v>657</v>
      </c>
      <c r="M190" s="41" t="s">
        <v>984</v>
      </c>
      <c r="N190" s="41" t="s">
        <v>984</v>
      </c>
      <c r="O190" s="42" t="s">
        <v>984</v>
      </c>
    </row>
    <row r="191" spans="1:16" ht="27">
      <c r="A191" s="311"/>
      <c r="B191" s="230"/>
      <c r="C191" s="230"/>
      <c r="D191" s="291"/>
      <c r="E191" s="38" t="s">
        <v>570</v>
      </c>
      <c r="F191" s="83" t="s">
        <v>104</v>
      </c>
      <c r="G191" s="36">
        <v>2500000</v>
      </c>
      <c r="H191" s="36">
        <v>2900000</v>
      </c>
      <c r="I191" s="36">
        <v>2900000</v>
      </c>
      <c r="J191" s="36">
        <v>2900000</v>
      </c>
      <c r="K191" s="35" t="s">
        <v>826</v>
      </c>
      <c r="L191" s="88" t="s">
        <v>778</v>
      </c>
      <c r="M191" s="88" t="s">
        <v>985</v>
      </c>
      <c r="N191" s="88" t="s">
        <v>985</v>
      </c>
      <c r="O191" s="89" t="s">
        <v>985</v>
      </c>
      <c r="P191" s="67"/>
    </row>
    <row r="192" spans="1:15" ht="36">
      <c r="A192" s="311"/>
      <c r="B192" s="230"/>
      <c r="C192" s="230"/>
      <c r="D192" s="291"/>
      <c r="E192" s="38" t="s">
        <v>113</v>
      </c>
      <c r="F192" s="83" t="s">
        <v>104</v>
      </c>
      <c r="G192" s="36">
        <v>7000000</v>
      </c>
      <c r="H192" s="36">
        <v>7000000</v>
      </c>
      <c r="I192" s="36">
        <v>7000000</v>
      </c>
      <c r="J192" s="36">
        <v>7000000</v>
      </c>
      <c r="K192" s="35" t="s">
        <v>779</v>
      </c>
      <c r="L192" s="88" t="s">
        <v>780</v>
      </c>
      <c r="M192" s="88" t="s">
        <v>986</v>
      </c>
      <c r="N192" s="88" t="s">
        <v>986</v>
      </c>
      <c r="O192" s="89" t="s">
        <v>986</v>
      </c>
    </row>
    <row r="193" spans="1:16" ht="45">
      <c r="A193" s="311"/>
      <c r="B193" s="230"/>
      <c r="C193" s="230"/>
      <c r="D193" s="291"/>
      <c r="E193" s="38" t="s">
        <v>669</v>
      </c>
      <c r="F193" s="83" t="s">
        <v>104</v>
      </c>
      <c r="G193" s="36">
        <v>155000</v>
      </c>
      <c r="H193" s="36">
        <v>121000</v>
      </c>
      <c r="I193" s="36">
        <v>305000</v>
      </c>
      <c r="J193" s="36">
        <v>305000</v>
      </c>
      <c r="K193" s="35" t="s">
        <v>670</v>
      </c>
      <c r="L193" s="88" t="s">
        <v>398</v>
      </c>
      <c r="M193" s="88" t="s">
        <v>987</v>
      </c>
      <c r="N193" s="163">
        <v>5</v>
      </c>
      <c r="O193" s="164">
        <v>5</v>
      </c>
      <c r="P193" s="5"/>
    </row>
    <row r="194" spans="1:16" ht="49.5" customHeight="1">
      <c r="A194" s="311"/>
      <c r="B194" s="230"/>
      <c r="C194" s="230"/>
      <c r="D194" s="291"/>
      <c r="E194" s="38" t="s">
        <v>1043</v>
      </c>
      <c r="F194" s="83" t="s">
        <v>104</v>
      </c>
      <c r="G194" s="36">
        <v>150000</v>
      </c>
      <c r="H194" s="36">
        <v>110000</v>
      </c>
      <c r="I194" s="36">
        <v>215000</v>
      </c>
      <c r="J194" s="36">
        <v>215000</v>
      </c>
      <c r="K194" s="35" t="s">
        <v>373</v>
      </c>
      <c r="L194" s="88" t="s">
        <v>672</v>
      </c>
      <c r="M194" s="88" t="s">
        <v>672</v>
      </c>
      <c r="N194" s="163">
        <v>8</v>
      </c>
      <c r="O194" s="164">
        <v>8</v>
      </c>
      <c r="P194" s="5"/>
    </row>
    <row r="195" spans="1:16" ht="49.5" customHeight="1">
      <c r="A195" s="311"/>
      <c r="B195" s="230"/>
      <c r="C195" s="230"/>
      <c r="D195" s="291"/>
      <c r="E195" s="38" t="s">
        <v>1234</v>
      </c>
      <c r="F195" s="83" t="s">
        <v>104</v>
      </c>
      <c r="G195" s="36">
        <v>100000</v>
      </c>
      <c r="H195" s="36">
        <v>110000</v>
      </c>
      <c r="I195" s="36">
        <v>215000</v>
      </c>
      <c r="J195" s="36">
        <v>215000</v>
      </c>
      <c r="K195" s="35" t="s">
        <v>373</v>
      </c>
      <c r="L195" s="88" t="s">
        <v>799</v>
      </c>
      <c r="M195" s="88" t="s">
        <v>799</v>
      </c>
      <c r="N195" s="163">
        <v>15</v>
      </c>
      <c r="O195" s="164">
        <v>15</v>
      </c>
      <c r="P195" s="5"/>
    </row>
    <row r="196" spans="1:16" ht="43.5" customHeight="1">
      <c r="A196" s="311"/>
      <c r="B196" s="230"/>
      <c r="C196" s="230"/>
      <c r="D196" s="291"/>
      <c r="E196" s="38" t="s">
        <v>988</v>
      </c>
      <c r="F196" s="83" t="s">
        <v>104</v>
      </c>
      <c r="G196" s="36">
        <v>104000</v>
      </c>
      <c r="H196" s="36">
        <v>0</v>
      </c>
      <c r="I196" s="36">
        <v>0</v>
      </c>
      <c r="J196" s="36">
        <v>0</v>
      </c>
      <c r="K196" s="35" t="s">
        <v>373</v>
      </c>
      <c r="L196" s="88" t="s">
        <v>672</v>
      </c>
      <c r="M196" s="88" t="s">
        <v>928</v>
      </c>
      <c r="N196" s="163">
        <v>0</v>
      </c>
      <c r="O196" s="164">
        <v>0</v>
      </c>
      <c r="P196" s="67"/>
    </row>
    <row r="197" spans="1:16" ht="36">
      <c r="A197" s="311"/>
      <c r="B197" s="230"/>
      <c r="C197" s="230"/>
      <c r="D197" s="291"/>
      <c r="E197" s="38" t="s">
        <v>842</v>
      </c>
      <c r="F197" s="83" t="s">
        <v>104</v>
      </c>
      <c r="G197" s="36">
        <v>104000</v>
      </c>
      <c r="H197" s="36">
        <v>0</v>
      </c>
      <c r="I197" s="36">
        <v>0</v>
      </c>
      <c r="J197" s="36">
        <v>0</v>
      </c>
      <c r="K197" s="35" t="s">
        <v>373</v>
      </c>
      <c r="L197" s="88" t="s">
        <v>799</v>
      </c>
      <c r="M197" s="88" t="s">
        <v>928</v>
      </c>
      <c r="N197" s="163">
        <v>0</v>
      </c>
      <c r="O197" s="164">
        <v>0</v>
      </c>
      <c r="P197" s="67"/>
    </row>
    <row r="198" spans="1:16" ht="45" customHeight="1">
      <c r="A198" s="311"/>
      <c r="B198" s="230"/>
      <c r="C198" s="230"/>
      <c r="D198" s="234"/>
      <c r="E198" s="38" t="s">
        <v>1237</v>
      </c>
      <c r="F198" s="83" t="s">
        <v>104</v>
      </c>
      <c r="G198" s="36">
        <v>0</v>
      </c>
      <c r="H198" s="36">
        <v>139000</v>
      </c>
      <c r="I198" s="36">
        <v>305000</v>
      </c>
      <c r="J198" s="36">
        <v>144000</v>
      </c>
      <c r="K198" s="35" t="s">
        <v>989</v>
      </c>
      <c r="L198" s="88" t="s">
        <v>928</v>
      </c>
      <c r="M198" s="88" t="s">
        <v>983</v>
      </c>
      <c r="N198" s="88" t="s">
        <v>983</v>
      </c>
      <c r="O198" s="89" t="s">
        <v>983</v>
      </c>
      <c r="P198" s="121"/>
    </row>
    <row r="199" spans="1:16" ht="56.25" customHeight="1">
      <c r="A199" s="311"/>
      <c r="B199" s="230"/>
      <c r="C199" s="230"/>
      <c r="D199" s="235"/>
      <c r="E199" s="38" t="s">
        <v>1238</v>
      </c>
      <c r="F199" s="83" t="s">
        <v>104</v>
      </c>
      <c r="G199" s="36">
        <v>0</v>
      </c>
      <c r="H199" s="36">
        <v>639000</v>
      </c>
      <c r="I199" s="36">
        <v>650000</v>
      </c>
      <c r="J199" s="36">
        <v>470000</v>
      </c>
      <c r="K199" s="35" t="s">
        <v>990</v>
      </c>
      <c r="L199" s="88" t="s">
        <v>928</v>
      </c>
      <c r="M199" s="88" t="s">
        <v>398</v>
      </c>
      <c r="N199" s="88" t="s">
        <v>398</v>
      </c>
      <c r="O199" s="89" t="s">
        <v>398</v>
      </c>
      <c r="P199" s="121"/>
    </row>
    <row r="200" spans="1:16" ht="51" customHeight="1">
      <c r="A200" s="311"/>
      <c r="B200" s="230"/>
      <c r="C200" s="230"/>
      <c r="D200" s="251" t="s">
        <v>109</v>
      </c>
      <c r="E200" s="38" t="s">
        <v>385</v>
      </c>
      <c r="F200" s="83" t="s">
        <v>110</v>
      </c>
      <c r="G200" s="36">
        <v>100000</v>
      </c>
      <c r="H200" s="36">
        <v>50000</v>
      </c>
      <c r="I200" s="36">
        <v>50000</v>
      </c>
      <c r="J200" s="36">
        <v>50000</v>
      </c>
      <c r="K200" s="35" t="s">
        <v>461</v>
      </c>
      <c r="L200" s="81" t="s">
        <v>788</v>
      </c>
      <c r="M200" s="81" t="s">
        <v>788</v>
      </c>
      <c r="N200" s="81" t="s">
        <v>788</v>
      </c>
      <c r="O200" s="82" t="s">
        <v>788</v>
      </c>
      <c r="P200" s="54"/>
    </row>
    <row r="201" spans="1:16" ht="38.25" customHeight="1">
      <c r="A201" s="311"/>
      <c r="B201" s="230"/>
      <c r="C201" s="230"/>
      <c r="D201" s="251"/>
      <c r="E201" s="38" t="s">
        <v>114</v>
      </c>
      <c r="F201" s="83" t="s">
        <v>110</v>
      </c>
      <c r="G201" s="36">
        <v>3800000</v>
      </c>
      <c r="H201" s="36">
        <v>3800000</v>
      </c>
      <c r="I201" s="36">
        <v>3800000</v>
      </c>
      <c r="J201" s="36">
        <v>3800000</v>
      </c>
      <c r="K201" s="35" t="s">
        <v>782</v>
      </c>
      <c r="L201" s="88" t="s">
        <v>783</v>
      </c>
      <c r="M201" s="88" t="s">
        <v>783</v>
      </c>
      <c r="N201" s="88" t="s">
        <v>783</v>
      </c>
      <c r="O201" s="89" t="s">
        <v>783</v>
      </c>
      <c r="P201" s="3"/>
    </row>
    <row r="202" spans="1:16" ht="42" customHeight="1">
      <c r="A202" s="311"/>
      <c r="B202" s="230"/>
      <c r="C202" s="230"/>
      <c r="D202" s="251"/>
      <c r="E202" s="38" t="s">
        <v>362</v>
      </c>
      <c r="F202" s="83" t="s">
        <v>110</v>
      </c>
      <c r="G202" s="36">
        <v>100000</v>
      </c>
      <c r="H202" s="36">
        <v>100000</v>
      </c>
      <c r="I202" s="36">
        <v>100000</v>
      </c>
      <c r="J202" s="36">
        <v>100000</v>
      </c>
      <c r="K202" s="165" t="s">
        <v>784</v>
      </c>
      <c r="L202" s="166" t="s">
        <v>456</v>
      </c>
      <c r="M202" s="166" t="s">
        <v>456</v>
      </c>
      <c r="N202" s="166" t="s">
        <v>456</v>
      </c>
      <c r="O202" s="167" t="s">
        <v>456</v>
      </c>
      <c r="P202" s="203"/>
    </row>
    <row r="203" spans="1:16" ht="35.25" customHeight="1">
      <c r="A203" s="311"/>
      <c r="B203" s="230"/>
      <c r="C203" s="230"/>
      <c r="D203" s="251"/>
      <c r="E203" s="38" t="s">
        <v>614</v>
      </c>
      <c r="F203" s="83" t="s">
        <v>110</v>
      </c>
      <c r="G203" s="36">
        <v>2000000</v>
      </c>
      <c r="H203" s="36">
        <v>5136000</v>
      </c>
      <c r="I203" s="36">
        <v>5540000</v>
      </c>
      <c r="J203" s="36">
        <v>5540000</v>
      </c>
      <c r="K203" s="35" t="s">
        <v>785</v>
      </c>
      <c r="L203" s="88" t="s">
        <v>656</v>
      </c>
      <c r="M203" s="88" t="s">
        <v>656</v>
      </c>
      <c r="N203" s="88" t="s">
        <v>656</v>
      </c>
      <c r="O203" s="89" t="s">
        <v>656</v>
      </c>
      <c r="P203" s="3"/>
    </row>
    <row r="204" spans="1:16" s="27" customFormat="1" ht="36" customHeight="1">
      <c r="A204" s="311"/>
      <c r="B204" s="230"/>
      <c r="C204" s="230"/>
      <c r="D204" s="251"/>
      <c r="E204" s="38" t="s">
        <v>795</v>
      </c>
      <c r="F204" s="83" t="s">
        <v>110</v>
      </c>
      <c r="G204" s="36">
        <v>500000</v>
      </c>
      <c r="H204" s="36">
        <v>100000</v>
      </c>
      <c r="I204" s="36">
        <v>100000</v>
      </c>
      <c r="J204" s="36">
        <v>100000</v>
      </c>
      <c r="K204" s="35" t="s">
        <v>658</v>
      </c>
      <c r="L204" s="88" t="s">
        <v>656</v>
      </c>
      <c r="M204" s="88" t="s">
        <v>656</v>
      </c>
      <c r="N204" s="88" t="s">
        <v>656</v>
      </c>
      <c r="O204" s="89" t="s">
        <v>656</v>
      </c>
      <c r="P204" s="4"/>
    </row>
    <row r="205" spans="1:17" s="27" customFormat="1" ht="36">
      <c r="A205" s="311"/>
      <c r="B205" s="230"/>
      <c r="C205" s="230" t="s">
        <v>664</v>
      </c>
      <c r="D205" s="39" t="s">
        <v>109</v>
      </c>
      <c r="E205" s="38" t="s">
        <v>14</v>
      </c>
      <c r="F205" s="83" t="s">
        <v>110</v>
      </c>
      <c r="G205" s="36">
        <v>5613000</v>
      </c>
      <c r="H205" s="36">
        <v>5950000</v>
      </c>
      <c r="I205" s="36">
        <v>5950000</v>
      </c>
      <c r="J205" s="36">
        <v>5950000</v>
      </c>
      <c r="K205" s="35" t="s">
        <v>457</v>
      </c>
      <c r="L205" s="88" t="s">
        <v>781</v>
      </c>
      <c r="M205" s="88" t="s">
        <v>781</v>
      </c>
      <c r="N205" s="88" t="s">
        <v>781</v>
      </c>
      <c r="O205" s="89" t="s">
        <v>781</v>
      </c>
      <c r="P205" s="31"/>
      <c r="Q205" s="32"/>
    </row>
    <row r="206" spans="1:17" ht="27">
      <c r="A206" s="311"/>
      <c r="B206" s="230"/>
      <c r="C206" s="230"/>
      <c r="D206" s="39" t="s">
        <v>283</v>
      </c>
      <c r="E206" s="38" t="s">
        <v>290</v>
      </c>
      <c r="F206" s="83" t="s">
        <v>280</v>
      </c>
      <c r="G206" s="36">
        <v>7202000</v>
      </c>
      <c r="H206" s="36">
        <v>6879000</v>
      </c>
      <c r="I206" s="36">
        <v>6975000</v>
      </c>
      <c r="J206" s="36">
        <v>7057000</v>
      </c>
      <c r="K206" s="110" t="s">
        <v>462</v>
      </c>
      <c r="L206" s="151" t="s">
        <v>722</v>
      </c>
      <c r="M206" s="151" t="s">
        <v>1065</v>
      </c>
      <c r="N206" s="151" t="s">
        <v>1066</v>
      </c>
      <c r="O206" s="152" t="s">
        <v>1067</v>
      </c>
      <c r="P206" s="15"/>
      <c r="Q206" s="15"/>
    </row>
    <row r="207" spans="1:17" ht="27">
      <c r="A207" s="311"/>
      <c r="B207" s="230"/>
      <c r="C207" s="230"/>
      <c r="D207" s="39" t="s">
        <v>295</v>
      </c>
      <c r="E207" s="38" t="s">
        <v>298</v>
      </c>
      <c r="F207" s="83" t="s">
        <v>293</v>
      </c>
      <c r="G207" s="36">
        <v>1840000</v>
      </c>
      <c r="H207" s="36">
        <v>1837000</v>
      </c>
      <c r="I207" s="36">
        <v>1870000</v>
      </c>
      <c r="J207" s="36">
        <v>1883000</v>
      </c>
      <c r="K207" s="110" t="s">
        <v>462</v>
      </c>
      <c r="L207" s="151" t="s">
        <v>723</v>
      </c>
      <c r="M207" s="151" t="s">
        <v>1068</v>
      </c>
      <c r="N207" s="151" t="s">
        <v>1068</v>
      </c>
      <c r="O207" s="152" t="s">
        <v>1068</v>
      </c>
      <c r="P207" s="62"/>
      <c r="Q207" s="15"/>
    </row>
    <row r="208" spans="1:17" ht="45">
      <c r="A208" s="311"/>
      <c r="B208" s="230"/>
      <c r="C208" s="230"/>
      <c r="D208" s="58" t="s">
        <v>271</v>
      </c>
      <c r="E208" s="38" t="s">
        <v>923</v>
      </c>
      <c r="F208" s="83" t="s">
        <v>254</v>
      </c>
      <c r="G208" s="36">
        <v>8217000</v>
      </c>
      <c r="H208" s="36">
        <v>8217000</v>
      </c>
      <c r="I208" s="36">
        <v>8376000</v>
      </c>
      <c r="J208" s="36">
        <v>8457000</v>
      </c>
      <c r="K208" s="110" t="s">
        <v>462</v>
      </c>
      <c r="L208" s="168" t="s">
        <v>724</v>
      </c>
      <c r="M208" s="168" t="s">
        <v>1069</v>
      </c>
      <c r="N208" s="168" t="s">
        <v>1070</v>
      </c>
      <c r="O208" s="169" t="s">
        <v>1071</v>
      </c>
      <c r="P208" s="15"/>
      <c r="Q208" s="15"/>
    </row>
    <row r="209" spans="1:17" ht="36" customHeight="1">
      <c r="A209" s="311"/>
      <c r="B209" s="313" t="s">
        <v>144</v>
      </c>
      <c r="C209" s="230" t="s">
        <v>463</v>
      </c>
      <c r="D209" s="225" t="s">
        <v>256</v>
      </c>
      <c r="E209" s="38" t="s">
        <v>257</v>
      </c>
      <c r="F209" s="83" t="s">
        <v>868</v>
      </c>
      <c r="G209" s="36">
        <v>345456000</v>
      </c>
      <c r="H209" s="36">
        <v>375553000</v>
      </c>
      <c r="I209" s="36">
        <v>377269000</v>
      </c>
      <c r="J209" s="36">
        <v>383067000</v>
      </c>
      <c r="K209" s="35" t="s">
        <v>458</v>
      </c>
      <c r="L209" s="84">
        <v>1</v>
      </c>
      <c r="M209" s="84">
        <v>1</v>
      </c>
      <c r="N209" s="84">
        <v>1</v>
      </c>
      <c r="O209" s="85">
        <v>1</v>
      </c>
      <c r="P209" s="15"/>
      <c r="Q209" s="15"/>
    </row>
    <row r="210" spans="1:15" ht="39" customHeight="1">
      <c r="A210" s="311"/>
      <c r="B210" s="314"/>
      <c r="C210" s="230"/>
      <c r="D210" s="227"/>
      <c r="E210" s="38" t="s">
        <v>258</v>
      </c>
      <c r="F210" s="83" t="s">
        <v>868</v>
      </c>
      <c r="G210" s="36">
        <v>26922000</v>
      </c>
      <c r="H210" s="36">
        <v>21463000</v>
      </c>
      <c r="I210" s="36">
        <v>25880000</v>
      </c>
      <c r="J210" s="36">
        <v>25988000</v>
      </c>
      <c r="K210" s="35" t="s">
        <v>459</v>
      </c>
      <c r="L210" s="81">
        <v>40</v>
      </c>
      <c r="M210" s="81">
        <v>41</v>
      </c>
      <c r="N210" s="81">
        <v>41</v>
      </c>
      <c r="O210" s="82">
        <v>41</v>
      </c>
    </row>
    <row r="211" spans="1:15" ht="27.75" customHeight="1">
      <c r="A211" s="311"/>
      <c r="B211" s="314"/>
      <c r="C211" s="230"/>
      <c r="D211" s="227"/>
      <c r="E211" s="38" t="s">
        <v>259</v>
      </c>
      <c r="F211" s="83" t="s">
        <v>868</v>
      </c>
      <c r="G211" s="36">
        <v>42800000</v>
      </c>
      <c r="H211" s="36">
        <v>43000000</v>
      </c>
      <c r="I211" s="36">
        <v>45000000</v>
      </c>
      <c r="J211" s="36">
        <v>45000000</v>
      </c>
      <c r="K211" s="110" t="s">
        <v>460</v>
      </c>
      <c r="L211" s="170" t="s">
        <v>867</v>
      </c>
      <c r="M211" s="170" t="s">
        <v>867</v>
      </c>
      <c r="N211" s="170" t="s">
        <v>867</v>
      </c>
      <c r="O211" s="171" t="s">
        <v>867</v>
      </c>
    </row>
    <row r="212" spans="1:16" ht="36">
      <c r="A212" s="311"/>
      <c r="B212" s="314"/>
      <c r="C212" s="230"/>
      <c r="D212" s="227"/>
      <c r="E212" s="38" t="s">
        <v>588</v>
      </c>
      <c r="F212" s="83" t="s">
        <v>868</v>
      </c>
      <c r="G212" s="36">
        <v>1745000</v>
      </c>
      <c r="H212" s="36">
        <v>1100000</v>
      </c>
      <c r="I212" s="36">
        <v>1785000</v>
      </c>
      <c r="J212" s="36">
        <v>1805000</v>
      </c>
      <c r="K212" s="110" t="s">
        <v>617</v>
      </c>
      <c r="L212" s="170" t="s">
        <v>688</v>
      </c>
      <c r="M212" s="131">
        <v>35000</v>
      </c>
      <c r="N212" s="131">
        <v>35000</v>
      </c>
      <c r="O212" s="132">
        <v>35000</v>
      </c>
      <c r="P212" s="27"/>
    </row>
    <row r="213" spans="1:16" ht="21.75" customHeight="1">
      <c r="A213" s="311"/>
      <c r="B213" s="314"/>
      <c r="C213" s="230"/>
      <c r="D213" s="227"/>
      <c r="E213" s="38" t="s">
        <v>589</v>
      </c>
      <c r="F213" s="83" t="s">
        <v>868</v>
      </c>
      <c r="G213" s="36">
        <v>1100000</v>
      </c>
      <c r="H213" s="36">
        <v>1100000</v>
      </c>
      <c r="I213" s="36">
        <v>1100000</v>
      </c>
      <c r="J213" s="36">
        <v>1100000</v>
      </c>
      <c r="K213" s="110" t="s">
        <v>689</v>
      </c>
      <c r="L213" s="170" t="s">
        <v>464</v>
      </c>
      <c r="M213" s="170" t="s">
        <v>464</v>
      </c>
      <c r="N213" s="170" t="s">
        <v>464</v>
      </c>
      <c r="O213" s="171" t="s">
        <v>464</v>
      </c>
      <c r="P213" s="27"/>
    </row>
    <row r="214" spans="1:16" ht="36">
      <c r="A214" s="311"/>
      <c r="B214" s="314"/>
      <c r="C214" s="230"/>
      <c r="D214" s="227"/>
      <c r="E214" s="38" t="s">
        <v>590</v>
      </c>
      <c r="F214" s="83" t="s">
        <v>868</v>
      </c>
      <c r="G214" s="36">
        <v>800000</v>
      </c>
      <c r="H214" s="36">
        <v>800000</v>
      </c>
      <c r="I214" s="36">
        <v>800000</v>
      </c>
      <c r="J214" s="36">
        <v>800000</v>
      </c>
      <c r="K214" s="35" t="s">
        <v>690</v>
      </c>
      <c r="L214" s="88" t="s">
        <v>356</v>
      </c>
      <c r="M214" s="88" t="s">
        <v>356</v>
      </c>
      <c r="N214" s="88" t="s">
        <v>356</v>
      </c>
      <c r="O214" s="89" t="s">
        <v>356</v>
      </c>
      <c r="P214" s="27"/>
    </row>
    <row r="215" spans="1:16" ht="45.75" customHeight="1">
      <c r="A215" s="311"/>
      <c r="B215" s="314"/>
      <c r="C215" s="230"/>
      <c r="D215" s="227"/>
      <c r="E215" s="38" t="s">
        <v>1235</v>
      </c>
      <c r="F215" s="83" t="s">
        <v>868</v>
      </c>
      <c r="G215" s="36">
        <v>0</v>
      </c>
      <c r="H215" s="36">
        <v>0</v>
      </c>
      <c r="I215" s="36">
        <v>818000</v>
      </c>
      <c r="J215" s="36">
        <v>828000</v>
      </c>
      <c r="K215" s="35" t="s">
        <v>690</v>
      </c>
      <c r="L215" s="88" t="s">
        <v>726</v>
      </c>
      <c r="M215" s="88" t="s">
        <v>356</v>
      </c>
      <c r="N215" s="88" t="s">
        <v>356</v>
      </c>
      <c r="O215" s="89" t="s">
        <v>356</v>
      </c>
      <c r="P215" s="27"/>
    </row>
    <row r="216" spans="1:15" ht="27" customHeight="1">
      <c r="A216" s="311"/>
      <c r="B216" s="314"/>
      <c r="C216" s="230"/>
      <c r="D216" s="228"/>
      <c r="E216" s="38" t="s">
        <v>260</v>
      </c>
      <c r="F216" s="83" t="s">
        <v>868</v>
      </c>
      <c r="G216" s="36">
        <v>6360000</v>
      </c>
      <c r="H216" s="36">
        <v>7170000</v>
      </c>
      <c r="I216" s="36">
        <v>7329000</v>
      </c>
      <c r="J216" s="36">
        <v>7433000</v>
      </c>
      <c r="K216" s="35" t="s">
        <v>1178</v>
      </c>
      <c r="L216" s="151" t="s">
        <v>869</v>
      </c>
      <c r="M216" s="151" t="s">
        <v>1179</v>
      </c>
      <c r="N216" s="151" t="s">
        <v>1179</v>
      </c>
      <c r="O216" s="152" t="s">
        <v>1179</v>
      </c>
    </row>
    <row r="217" spans="1:15" ht="20.25" customHeight="1">
      <c r="A217" s="311"/>
      <c r="B217" s="314"/>
      <c r="C217" s="230"/>
      <c r="D217" s="231" t="s">
        <v>261</v>
      </c>
      <c r="E217" s="38" t="s">
        <v>262</v>
      </c>
      <c r="F217" s="83" t="s">
        <v>868</v>
      </c>
      <c r="G217" s="36">
        <v>1730000</v>
      </c>
      <c r="H217" s="36">
        <v>1558000</v>
      </c>
      <c r="I217" s="36">
        <v>1750000</v>
      </c>
      <c r="J217" s="36">
        <v>1770000</v>
      </c>
      <c r="K217" s="35" t="s">
        <v>168</v>
      </c>
      <c r="L217" s="81">
        <v>65</v>
      </c>
      <c r="M217" s="81">
        <v>70</v>
      </c>
      <c r="N217" s="81">
        <v>70</v>
      </c>
      <c r="O217" s="82">
        <v>70</v>
      </c>
    </row>
    <row r="218" spans="1:15" ht="20.25" customHeight="1">
      <c r="A218" s="311"/>
      <c r="B218" s="314"/>
      <c r="C218" s="230"/>
      <c r="D218" s="231"/>
      <c r="E218" s="38" t="s">
        <v>48</v>
      </c>
      <c r="F218" s="83" t="s">
        <v>868</v>
      </c>
      <c r="G218" s="36">
        <v>2925000</v>
      </c>
      <c r="H218" s="36">
        <v>2630000</v>
      </c>
      <c r="I218" s="36">
        <v>2950000</v>
      </c>
      <c r="J218" s="36">
        <v>2980000</v>
      </c>
      <c r="K218" s="35" t="s">
        <v>169</v>
      </c>
      <c r="L218" s="41" t="s">
        <v>870</v>
      </c>
      <c r="M218" s="41" t="s">
        <v>1180</v>
      </c>
      <c r="N218" s="41" t="s">
        <v>1180</v>
      </c>
      <c r="O218" s="42" t="s">
        <v>1180</v>
      </c>
    </row>
    <row r="219" spans="1:15" ht="20.25" customHeight="1">
      <c r="A219" s="311"/>
      <c r="B219" s="314"/>
      <c r="C219" s="230"/>
      <c r="D219" s="231"/>
      <c r="E219" s="38" t="s">
        <v>263</v>
      </c>
      <c r="F219" s="83" t="s">
        <v>868</v>
      </c>
      <c r="G219" s="36">
        <v>2010000</v>
      </c>
      <c r="H219" s="36">
        <v>1965000</v>
      </c>
      <c r="I219" s="36">
        <v>2035000</v>
      </c>
      <c r="J219" s="36">
        <v>2055000</v>
      </c>
      <c r="K219" s="35" t="s">
        <v>170</v>
      </c>
      <c r="L219" s="41" t="s">
        <v>871</v>
      </c>
      <c r="M219" s="41" t="s">
        <v>1181</v>
      </c>
      <c r="N219" s="41" t="s">
        <v>1182</v>
      </c>
      <c r="O219" s="42" t="s">
        <v>1183</v>
      </c>
    </row>
    <row r="220" spans="1:15" ht="20.25" customHeight="1">
      <c r="A220" s="311"/>
      <c r="B220" s="314"/>
      <c r="C220" s="230"/>
      <c r="D220" s="231"/>
      <c r="E220" s="38" t="s">
        <v>264</v>
      </c>
      <c r="F220" s="83" t="s">
        <v>868</v>
      </c>
      <c r="G220" s="36">
        <v>7700000</v>
      </c>
      <c r="H220" s="36">
        <v>6940000</v>
      </c>
      <c r="I220" s="36">
        <v>7710000</v>
      </c>
      <c r="J220" s="36">
        <v>7760000</v>
      </c>
      <c r="K220" s="35" t="s">
        <v>170</v>
      </c>
      <c r="L220" s="81">
        <v>100</v>
      </c>
      <c r="M220" s="81">
        <v>90</v>
      </c>
      <c r="N220" s="81">
        <v>90</v>
      </c>
      <c r="O220" s="82">
        <v>90</v>
      </c>
    </row>
    <row r="221" spans="1:15" ht="29.25" customHeight="1">
      <c r="A221" s="311"/>
      <c r="B221" s="314"/>
      <c r="C221" s="230"/>
      <c r="D221" s="231"/>
      <c r="E221" s="38" t="s">
        <v>265</v>
      </c>
      <c r="F221" s="83" t="s">
        <v>868</v>
      </c>
      <c r="G221" s="36">
        <v>5200000</v>
      </c>
      <c r="H221" s="36">
        <v>4680000</v>
      </c>
      <c r="I221" s="36">
        <v>5210000</v>
      </c>
      <c r="J221" s="36">
        <v>5260000</v>
      </c>
      <c r="K221" s="35" t="s">
        <v>170</v>
      </c>
      <c r="L221" s="81">
        <v>65</v>
      </c>
      <c r="M221" s="81">
        <v>70</v>
      </c>
      <c r="N221" s="81">
        <v>80</v>
      </c>
      <c r="O221" s="82">
        <v>100</v>
      </c>
    </row>
    <row r="222" spans="1:15" ht="18">
      <c r="A222" s="311"/>
      <c r="B222" s="314"/>
      <c r="C222" s="230"/>
      <c r="D222" s="231"/>
      <c r="E222" s="38" t="s">
        <v>266</v>
      </c>
      <c r="F222" s="83" t="s">
        <v>868</v>
      </c>
      <c r="G222" s="36">
        <v>2920000</v>
      </c>
      <c r="H222" s="36">
        <v>2620000</v>
      </c>
      <c r="I222" s="36">
        <v>2986000</v>
      </c>
      <c r="J222" s="36">
        <v>3022000</v>
      </c>
      <c r="K222" s="35" t="s">
        <v>170</v>
      </c>
      <c r="L222" s="81">
        <v>190</v>
      </c>
      <c r="M222" s="81">
        <v>192</v>
      </c>
      <c r="N222" s="81">
        <v>195</v>
      </c>
      <c r="O222" s="82">
        <v>195</v>
      </c>
    </row>
    <row r="223" spans="1:15" ht="18">
      <c r="A223" s="311"/>
      <c r="B223" s="314"/>
      <c r="C223" s="230"/>
      <c r="D223" s="231"/>
      <c r="E223" s="38" t="s">
        <v>267</v>
      </c>
      <c r="F223" s="83" t="s">
        <v>868</v>
      </c>
      <c r="G223" s="36">
        <v>420000</v>
      </c>
      <c r="H223" s="36">
        <v>380000</v>
      </c>
      <c r="I223" s="36">
        <v>429000</v>
      </c>
      <c r="J223" s="36">
        <v>434000</v>
      </c>
      <c r="K223" s="35" t="s">
        <v>170</v>
      </c>
      <c r="L223" s="81">
        <v>13</v>
      </c>
      <c r="M223" s="81">
        <v>16</v>
      </c>
      <c r="N223" s="81">
        <v>16</v>
      </c>
      <c r="O223" s="82">
        <v>16</v>
      </c>
    </row>
    <row r="224" spans="1:15" ht="18">
      <c r="A224" s="311"/>
      <c r="B224" s="314"/>
      <c r="C224" s="230"/>
      <c r="D224" s="231"/>
      <c r="E224" s="38" t="s">
        <v>268</v>
      </c>
      <c r="F224" s="83" t="s">
        <v>868</v>
      </c>
      <c r="G224" s="36">
        <v>6800000</v>
      </c>
      <c r="H224" s="36">
        <v>6050000</v>
      </c>
      <c r="I224" s="36">
        <v>6810000</v>
      </c>
      <c r="J224" s="36">
        <v>6860000</v>
      </c>
      <c r="K224" s="35" t="s">
        <v>170</v>
      </c>
      <c r="L224" s="81">
        <v>57</v>
      </c>
      <c r="M224" s="81">
        <v>60</v>
      </c>
      <c r="N224" s="81">
        <v>62</v>
      </c>
      <c r="O224" s="82">
        <v>63</v>
      </c>
    </row>
    <row r="225" spans="1:15" ht="18">
      <c r="A225" s="311"/>
      <c r="B225" s="314"/>
      <c r="C225" s="230"/>
      <c r="D225" s="231"/>
      <c r="E225" s="38" t="s">
        <v>15</v>
      </c>
      <c r="F225" s="83" t="s">
        <v>868</v>
      </c>
      <c r="G225" s="36">
        <v>6300000</v>
      </c>
      <c r="H225" s="36">
        <v>5650000</v>
      </c>
      <c r="I225" s="36">
        <v>6310000</v>
      </c>
      <c r="J225" s="36">
        <v>6360000</v>
      </c>
      <c r="K225" s="35" t="s">
        <v>170</v>
      </c>
      <c r="L225" s="81">
        <v>180</v>
      </c>
      <c r="M225" s="81">
        <v>200</v>
      </c>
      <c r="N225" s="81">
        <v>200</v>
      </c>
      <c r="O225" s="82">
        <v>200</v>
      </c>
    </row>
    <row r="226" spans="1:15" ht="27">
      <c r="A226" s="311"/>
      <c r="B226" s="314"/>
      <c r="C226" s="230"/>
      <c r="D226" s="231"/>
      <c r="E226" s="38" t="s">
        <v>49</v>
      </c>
      <c r="F226" s="83" t="s">
        <v>868</v>
      </c>
      <c r="G226" s="36">
        <v>2270000</v>
      </c>
      <c r="H226" s="36">
        <v>2050000</v>
      </c>
      <c r="I226" s="36">
        <v>2310000</v>
      </c>
      <c r="J226" s="36">
        <v>2330000</v>
      </c>
      <c r="K226" s="35" t="s">
        <v>170</v>
      </c>
      <c r="L226" s="81">
        <v>169</v>
      </c>
      <c r="M226" s="81">
        <v>159</v>
      </c>
      <c r="N226" s="81">
        <v>165</v>
      </c>
      <c r="O226" s="82">
        <v>165</v>
      </c>
    </row>
    <row r="227" spans="1:16" ht="44.25" customHeight="1">
      <c r="A227" s="311"/>
      <c r="B227" s="314"/>
      <c r="C227" s="230"/>
      <c r="D227" s="231"/>
      <c r="E227" s="38" t="s">
        <v>50</v>
      </c>
      <c r="F227" s="83" t="s">
        <v>868</v>
      </c>
      <c r="G227" s="36">
        <v>7700000</v>
      </c>
      <c r="H227" s="36">
        <v>4425000</v>
      </c>
      <c r="I227" s="36">
        <v>5110000</v>
      </c>
      <c r="J227" s="36">
        <v>5110000</v>
      </c>
      <c r="K227" s="35" t="s">
        <v>170</v>
      </c>
      <c r="L227" s="81">
        <v>145</v>
      </c>
      <c r="M227" s="81">
        <v>120</v>
      </c>
      <c r="N227" s="81">
        <v>130</v>
      </c>
      <c r="O227" s="82">
        <v>130</v>
      </c>
      <c r="P227" s="5"/>
    </row>
    <row r="228" spans="1:16" ht="72.75" customHeight="1">
      <c r="A228" s="311"/>
      <c r="B228" s="314"/>
      <c r="C228" s="230"/>
      <c r="D228" s="39" t="s">
        <v>1310</v>
      </c>
      <c r="E228" s="38" t="s">
        <v>56</v>
      </c>
      <c r="F228" s="83" t="s">
        <v>237</v>
      </c>
      <c r="G228" s="36">
        <v>40000000</v>
      </c>
      <c r="H228" s="36">
        <v>10182000</v>
      </c>
      <c r="I228" s="36">
        <v>30330000</v>
      </c>
      <c r="J228" s="36">
        <v>30330000</v>
      </c>
      <c r="K228" s="35" t="s">
        <v>158</v>
      </c>
      <c r="L228" s="40">
        <v>5</v>
      </c>
      <c r="M228" s="40">
        <v>16</v>
      </c>
      <c r="N228" s="40">
        <v>15</v>
      </c>
      <c r="O228" s="90">
        <v>15</v>
      </c>
      <c r="P228" s="195"/>
    </row>
    <row r="229" spans="1:16" ht="32.25" customHeight="1">
      <c r="A229" s="311"/>
      <c r="B229" s="314"/>
      <c r="C229" s="253"/>
      <c r="D229" s="231" t="s">
        <v>885</v>
      </c>
      <c r="E229" s="38" t="s">
        <v>879</v>
      </c>
      <c r="F229" s="83" t="s">
        <v>237</v>
      </c>
      <c r="G229" s="36">
        <v>6241300</v>
      </c>
      <c r="H229" s="36">
        <v>0</v>
      </c>
      <c r="I229" s="36">
        <v>35767000</v>
      </c>
      <c r="J229" s="36">
        <v>35125000</v>
      </c>
      <c r="K229" s="35" t="s">
        <v>880</v>
      </c>
      <c r="L229" s="84">
        <v>0.1</v>
      </c>
      <c r="M229" s="84">
        <v>0.1</v>
      </c>
      <c r="N229" s="84">
        <v>0.1</v>
      </c>
      <c r="O229" s="85">
        <v>0.1</v>
      </c>
      <c r="P229" s="121"/>
    </row>
    <row r="230" spans="1:16" ht="38.25" customHeight="1">
      <c r="A230" s="311"/>
      <c r="B230" s="314"/>
      <c r="C230" s="253"/>
      <c r="D230" s="292"/>
      <c r="E230" s="38" t="s">
        <v>881</v>
      </c>
      <c r="F230" s="83" t="s">
        <v>237</v>
      </c>
      <c r="G230" s="36">
        <v>17935700</v>
      </c>
      <c r="H230" s="36">
        <v>0</v>
      </c>
      <c r="I230" s="36">
        <v>26901000</v>
      </c>
      <c r="J230" s="36">
        <v>26901000</v>
      </c>
      <c r="K230" s="35" t="s">
        <v>880</v>
      </c>
      <c r="L230" s="84">
        <v>0.5</v>
      </c>
      <c r="M230" s="84">
        <v>0.84</v>
      </c>
      <c r="N230" s="84">
        <v>0.16</v>
      </c>
      <c r="O230" s="85">
        <v>0</v>
      </c>
      <c r="P230" s="121"/>
    </row>
    <row r="231" spans="1:16" ht="46.5" customHeight="1">
      <c r="A231" s="311"/>
      <c r="B231" s="314"/>
      <c r="C231" s="230" t="s">
        <v>269</v>
      </c>
      <c r="D231" s="39" t="s">
        <v>255</v>
      </c>
      <c r="E231" s="38" t="s">
        <v>270</v>
      </c>
      <c r="F231" s="83" t="s">
        <v>254</v>
      </c>
      <c r="G231" s="36">
        <v>140000</v>
      </c>
      <c r="H231" s="36">
        <v>100000</v>
      </c>
      <c r="I231" s="36">
        <v>120000</v>
      </c>
      <c r="J231" s="36">
        <v>130000</v>
      </c>
      <c r="K231" s="35" t="s">
        <v>465</v>
      </c>
      <c r="L231" s="40" t="s">
        <v>377</v>
      </c>
      <c r="M231" s="40" t="s">
        <v>377</v>
      </c>
      <c r="N231" s="40" t="s">
        <v>377</v>
      </c>
      <c r="O231" s="90" t="s">
        <v>377</v>
      </c>
      <c r="P231" s="5"/>
    </row>
    <row r="232" spans="1:15" ht="57" customHeight="1">
      <c r="A232" s="311"/>
      <c r="B232" s="314"/>
      <c r="C232" s="230"/>
      <c r="D232" s="230" t="s">
        <v>271</v>
      </c>
      <c r="E232" s="263" t="s">
        <v>344</v>
      </c>
      <c r="F232" s="83" t="s">
        <v>254</v>
      </c>
      <c r="G232" s="36">
        <v>1250000</v>
      </c>
      <c r="H232" s="36">
        <v>28000</v>
      </c>
      <c r="I232" s="36">
        <v>28000</v>
      </c>
      <c r="J232" s="36">
        <v>28000</v>
      </c>
      <c r="K232" s="264" t="s">
        <v>1264</v>
      </c>
      <c r="L232" s="264" t="s">
        <v>1344</v>
      </c>
      <c r="M232" s="264" t="s">
        <v>1361</v>
      </c>
      <c r="N232" s="264" t="s">
        <v>1362</v>
      </c>
      <c r="O232" s="265" t="s">
        <v>1363</v>
      </c>
    </row>
    <row r="233" spans="1:15" ht="59.25" customHeight="1">
      <c r="A233" s="311"/>
      <c r="B233" s="314"/>
      <c r="C233" s="230"/>
      <c r="D233" s="230"/>
      <c r="E233" s="263"/>
      <c r="F233" s="83" t="s">
        <v>615</v>
      </c>
      <c r="G233" s="36">
        <v>32989978</v>
      </c>
      <c r="H233" s="36">
        <v>33060000</v>
      </c>
      <c r="I233" s="36">
        <v>32262000</v>
      </c>
      <c r="J233" s="36">
        <v>32362000</v>
      </c>
      <c r="K233" s="264"/>
      <c r="L233" s="264"/>
      <c r="M233" s="264"/>
      <c r="N233" s="264"/>
      <c r="O233" s="265"/>
    </row>
    <row r="234" spans="1:15" ht="50.25" customHeight="1">
      <c r="A234" s="311"/>
      <c r="B234" s="314"/>
      <c r="C234" s="230"/>
      <c r="D234" s="230"/>
      <c r="E234" s="38" t="s">
        <v>272</v>
      </c>
      <c r="F234" s="83" t="s">
        <v>254</v>
      </c>
      <c r="G234" s="36">
        <v>455000</v>
      </c>
      <c r="H234" s="36">
        <v>350000</v>
      </c>
      <c r="I234" s="36">
        <v>400000</v>
      </c>
      <c r="J234" s="36">
        <v>400000</v>
      </c>
      <c r="K234" s="35" t="s">
        <v>131</v>
      </c>
      <c r="L234" s="40" t="s">
        <v>377</v>
      </c>
      <c r="M234" s="40" t="s">
        <v>377</v>
      </c>
      <c r="N234" s="40" t="s">
        <v>377</v>
      </c>
      <c r="O234" s="90" t="s">
        <v>377</v>
      </c>
    </row>
    <row r="235" spans="1:15" ht="37.5" customHeight="1">
      <c r="A235" s="311"/>
      <c r="B235" s="314"/>
      <c r="C235" s="230"/>
      <c r="D235" s="230"/>
      <c r="E235" s="263" t="s">
        <v>273</v>
      </c>
      <c r="F235" s="83" t="s">
        <v>254</v>
      </c>
      <c r="G235" s="36">
        <v>96450000</v>
      </c>
      <c r="H235" s="36">
        <v>85000000</v>
      </c>
      <c r="I235" s="36">
        <v>68000000</v>
      </c>
      <c r="J235" s="36">
        <v>56000000</v>
      </c>
      <c r="K235" s="263" t="s">
        <v>132</v>
      </c>
      <c r="L235" s="40">
        <v>15</v>
      </c>
      <c r="M235" s="40">
        <v>14</v>
      </c>
      <c r="N235" s="40">
        <v>11</v>
      </c>
      <c r="O235" s="90">
        <v>7</v>
      </c>
    </row>
    <row r="236" spans="1:15" ht="37.5" customHeight="1">
      <c r="A236" s="311"/>
      <c r="B236" s="314"/>
      <c r="C236" s="230"/>
      <c r="D236" s="230"/>
      <c r="E236" s="263"/>
      <c r="F236" s="83" t="s">
        <v>616</v>
      </c>
      <c r="G236" s="36">
        <v>3950000</v>
      </c>
      <c r="H236" s="36">
        <v>3950000</v>
      </c>
      <c r="I236" s="36">
        <v>3950000</v>
      </c>
      <c r="J236" s="36">
        <v>3950000</v>
      </c>
      <c r="K236" s="263"/>
      <c r="L236" s="40">
        <v>0</v>
      </c>
      <c r="M236" s="40">
        <v>1</v>
      </c>
      <c r="N236" s="40">
        <v>1</v>
      </c>
      <c r="O236" s="90">
        <v>1</v>
      </c>
    </row>
    <row r="237" spans="1:16" ht="37.5" customHeight="1">
      <c r="A237" s="311"/>
      <c r="B237" s="314"/>
      <c r="C237" s="230"/>
      <c r="D237" s="230"/>
      <c r="E237" s="263"/>
      <c r="F237" s="83" t="s">
        <v>708</v>
      </c>
      <c r="G237" s="36">
        <v>47000000</v>
      </c>
      <c r="H237" s="36">
        <v>50000000</v>
      </c>
      <c r="I237" s="36">
        <v>50000000</v>
      </c>
      <c r="J237" s="36">
        <v>50000000</v>
      </c>
      <c r="K237" s="263"/>
      <c r="L237" s="40">
        <v>3</v>
      </c>
      <c r="M237" s="40">
        <v>3</v>
      </c>
      <c r="N237" s="40">
        <v>3</v>
      </c>
      <c r="O237" s="90">
        <v>3</v>
      </c>
      <c r="P237" s="5"/>
    </row>
    <row r="238" spans="1:16" ht="37.5" customHeight="1">
      <c r="A238" s="311"/>
      <c r="B238" s="314"/>
      <c r="C238" s="230"/>
      <c r="D238" s="230"/>
      <c r="E238" s="35" t="s">
        <v>847</v>
      </c>
      <c r="F238" s="83" t="s">
        <v>254</v>
      </c>
      <c r="G238" s="36">
        <v>36355000</v>
      </c>
      <c r="H238" s="36">
        <v>5043000</v>
      </c>
      <c r="I238" s="36">
        <v>0</v>
      </c>
      <c r="J238" s="36">
        <v>0</v>
      </c>
      <c r="K238" s="35" t="s">
        <v>725</v>
      </c>
      <c r="L238" s="40">
        <v>1</v>
      </c>
      <c r="M238" s="40">
        <v>1</v>
      </c>
      <c r="N238" s="40">
        <v>0</v>
      </c>
      <c r="O238" s="90">
        <v>0</v>
      </c>
      <c r="P238" s="121"/>
    </row>
    <row r="239" spans="1:16" ht="37.5" customHeight="1">
      <c r="A239" s="311"/>
      <c r="B239" s="314"/>
      <c r="C239" s="230"/>
      <c r="D239" s="230"/>
      <c r="E239" s="38" t="s">
        <v>380</v>
      </c>
      <c r="F239" s="83" t="s">
        <v>792</v>
      </c>
      <c r="G239" s="36">
        <v>290000000</v>
      </c>
      <c r="H239" s="36">
        <v>360000000</v>
      </c>
      <c r="I239" s="36">
        <v>400000000</v>
      </c>
      <c r="J239" s="36">
        <v>410000000</v>
      </c>
      <c r="K239" s="35" t="s">
        <v>381</v>
      </c>
      <c r="L239" s="131">
        <v>4000</v>
      </c>
      <c r="M239" s="131">
        <v>5674</v>
      </c>
      <c r="N239" s="131">
        <v>6500</v>
      </c>
      <c r="O239" s="132">
        <v>7400</v>
      </c>
      <c r="P239" s="5"/>
    </row>
    <row r="240" spans="1:15" ht="44.25" customHeight="1">
      <c r="A240" s="311"/>
      <c r="B240" s="314"/>
      <c r="C240" s="230"/>
      <c r="D240" s="231" t="s">
        <v>277</v>
      </c>
      <c r="E240" s="38" t="s">
        <v>278</v>
      </c>
      <c r="F240" s="83" t="s">
        <v>274</v>
      </c>
      <c r="G240" s="36">
        <v>849153000</v>
      </c>
      <c r="H240" s="36">
        <v>879607000</v>
      </c>
      <c r="I240" s="36">
        <v>916438000</v>
      </c>
      <c r="J240" s="36">
        <v>927722000</v>
      </c>
      <c r="K240" s="88" t="s">
        <v>133</v>
      </c>
      <c r="L240" s="131">
        <v>32000</v>
      </c>
      <c r="M240" s="131">
        <v>32500</v>
      </c>
      <c r="N240" s="131">
        <v>32500</v>
      </c>
      <c r="O240" s="132">
        <v>32500</v>
      </c>
    </row>
    <row r="241" spans="1:15" ht="36" customHeight="1">
      <c r="A241" s="311"/>
      <c r="B241" s="314"/>
      <c r="C241" s="230"/>
      <c r="D241" s="231"/>
      <c r="E241" s="38" t="s">
        <v>275</v>
      </c>
      <c r="F241" s="83" t="s">
        <v>274</v>
      </c>
      <c r="G241" s="36">
        <v>95000000</v>
      </c>
      <c r="H241" s="36">
        <v>81400000</v>
      </c>
      <c r="I241" s="36">
        <v>93400000</v>
      </c>
      <c r="J241" s="36">
        <v>93400000</v>
      </c>
      <c r="K241" s="35" t="s">
        <v>134</v>
      </c>
      <c r="L241" s="40">
        <v>4870</v>
      </c>
      <c r="M241" s="40">
        <v>5000</v>
      </c>
      <c r="N241" s="40">
        <v>5000</v>
      </c>
      <c r="O241" s="90">
        <v>5000</v>
      </c>
    </row>
    <row r="242" spans="1:15" ht="44.25" customHeight="1">
      <c r="A242" s="311"/>
      <c r="B242" s="314"/>
      <c r="C242" s="230"/>
      <c r="D242" s="231"/>
      <c r="E242" s="38" t="s">
        <v>276</v>
      </c>
      <c r="F242" s="83" t="s">
        <v>274</v>
      </c>
      <c r="G242" s="36">
        <v>5880000</v>
      </c>
      <c r="H242" s="36">
        <v>5880000</v>
      </c>
      <c r="I242" s="36">
        <v>4800000</v>
      </c>
      <c r="J242" s="36">
        <v>4800000</v>
      </c>
      <c r="K242" s="35" t="s">
        <v>466</v>
      </c>
      <c r="L242" s="172">
        <v>50</v>
      </c>
      <c r="M242" s="172">
        <v>50</v>
      </c>
      <c r="N242" s="81">
        <v>50</v>
      </c>
      <c r="O242" s="82">
        <v>50</v>
      </c>
    </row>
    <row r="243" spans="1:15" ht="31.5" customHeight="1">
      <c r="A243" s="311"/>
      <c r="B243" s="314"/>
      <c r="C243" s="230"/>
      <c r="D243" s="231" t="s">
        <v>281</v>
      </c>
      <c r="E243" s="38" t="s">
        <v>279</v>
      </c>
      <c r="F243" s="83" t="s">
        <v>280</v>
      </c>
      <c r="G243" s="36">
        <v>94588174</v>
      </c>
      <c r="H243" s="36">
        <v>98550000</v>
      </c>
      <c r="I243" s="36">
        <v>97907000</v>
      </c>
      <c r="J243" s="36">
        <v>97907000</v>
      </c>
      <c r="K243" s="38" t="s">
        <v>130</v>
      </c>
      <c r="L243" s="38" t="s">
        <v>356</v>
      </c>
      <c r="M243" s="38" t="s">
        <v>356</v>
      </c>
      <c r="N243" s="38" t="s">
        <v>356</v>
      </c>
      <c r="O243" s="133" t="s">
        <v>356</v>
      </c>
    </row>
    <row r="244" spans="1:15" ht="43.5" customHeight="1">
      <c r="A244" s="311"/>
      <c r="B244" s="314"/>
      <c r="C244" s="230"/>
      <c r="D244" s="231"/>
      <c r="E244" s="38" t="s">
        <v>282</v>
      </c>
      <c r="F244" s="83" t="s">
        <v>280</v>
      </c>
      <c r="G244" s="36">
        <v>23550826</v>
      </c>
      <c r="H244" s="36">
        <v>26421000</v>
      </c>
      <c r="I244" s="36">
        <v>26421000</v>
      </c>
      <c r="J244" s="36">
        <v>26421000</v>
      </c>
      <c r="K244" s="110" t="s">
        <v>1265</v>
      </c>
      <c r="L244" s="172" t="s">
        <v>727</v>
      </c>
      <c r="M244" s="172" t="s">
        <v>1072</v>
      </c>
      <c r="N244" s="172" t="s">
        <v>727</v>
      </c>
      <c r="O244" s="173" t="s">
        <v>727</v>
      </c>
    </row>
    <row r="245" spans="1:15" ht="33.75" customHeight="1">
      <c r="A245" s="311"/>
      <c r="B245" s="314"/>
      <c r="C245" s="230"/>
      <c r="D245" s="230" t="s">
        <v>283</v>
      </c>
      <c r="E245" s="38" t="s">
        <v>284</v>
      </c>
      <c r="F245" s="83" t="s">
        <v>280</v>
      </c>
      <c r="G245" s="36">
        <v>55120000</v>
      </c>
      <c r="H245" s="36">
        <v>71390000</v>
      </c>
      <c r="I245" s="36">
        <v>70220000</v>
      </c>
      <c r="J245" s="36">
        <v>70240000</v>
      </c>
      <c r="K245" s="35" t="s">
        <v>181</v>
      </c>
      <c r="L245" s="131">
        <v>112</v>
      </c>
      <c r="M245" s="131">
        <v>116</v>
      </c>
      <c r="N245" s="131">
        <v>116</v>
      </c>
      <c r="O245" s="132">
        <v>116</v>
      </c>
    </row>
    <row r="246" spans="1:15" ht="75" customHeight="1">
      <c r="A246" s="311"/>
      <c r="B246" s="314"/>
      <c r="C246" s="230"/>
      <c r="D246" s="230"/>
      <c r="E246" s="38" t="s">
        <v>1246</v>
      </c>
      <c r="F246" s="83" t="s">
        <v>280</v>
      </c>
      <c r="G246" s="36">
        <v>2600000</v>
      </c>
      <c r="H246" s="36">
        <v>5000000</v>
      </c>
      <c r="I246" s="36">
        <v>15000000</v>
      </c>
      <c r="J246" s="36">
        <v>15000000</v>
      </c>
      <c r="K246" s="35" t="s">
        <v>378</v>
      </c>
      <c r="L246" s="131">
        <v>63528</v>
      </c>
      <c r="M246" s="131" t="s">
        <v>1073</v>
      </c>
      <c r="N246" s="131" t="s">
        <v>1073</v>
      </c>
      <c r="O246" s="132" t="s">
        <v>1073</v>
      </c>
    </row>
    <row r="247" spans="1:15" ht="36" customHeight="1">
      <c r="A247" s="311"/>
      <c r="B247" s="314"/>
      <c r="C247" s="230"/>
      <c r="D247" s="230"/>
      <c r="E247" s="38" t="s">
        <v>285</v>
      </c>
      <c r="F247" s="83" t="s">
        <v>280</v>
      </c>
      <c r="G247" s="36">
        <v>450000</v>
      </c>
      <c r="H247" s="36">
        <v>450000</v>
      </c>
      <c r="I247" s="36">
        <v>450000</v>
      </c>
      <c r="J247" s="36">
        <v>450000</v>
      </c>
      <c r="K247" s="35" t="s">
        <v>827</v>
      </c>
      <c r="L247" s="40">
        <v>8</v>
      </c>
      <c r="M247" s="40">
        <v>8</v>
      </c>
      <c r="N247" s="40">
        <v>8</v>
      </c>
      <c r="O247" s="90">
        <v>8</v>
      </c>
    </row>
    <row r="248" spans="1:17" ht="30.75" customHeight="1">
      <c r="A248" s="311"/>
      <c r="B248" s="314"/>
      <c r="C248" s="230"/>
      <c r="D248" s="230"/>
      <c r="E248" s="38" t="s">
        <v>286</v>
      </c>
      <c r="F248" s="83" t="s">
        <v>280</v>
      </c>
      <c r="G248" s="140">
        <v>24000000</v>
      </c>
      <c r="H248" s="140">
        <v>16399000</v>
      </c>
      <c r="I248" s="140">
        <v>24000000</v>
      </c>
      <c r="J248" s="140">
        <v>24000000</v>
      </c>
      <c r="K248" s="35" t="s">
        <v>135</v>
      </c>
      <c r="L248" s="151" t="s">
        <v>692</v>
      </c>
      <c r="M248" s="151" t="s">
        <v>692</v>
      </c>
      <c r="N248" s="151" t="s">
        <v>692</v>
      </c>
      <c r="O248" s="152" t="s">
        <v>692</v>
      </c>
      <c r="Q248" s="213">
        <f>400000*7.5</f>
        <v>3000000</v>
      </c>
    </row>
    <row r="249" spans="1:15" ht="30" customHeight="1">
      <c r="A249" s="311"/>
      <c r="B249" s="314"/>
      <c r="C249" s="230"/>
      <c r="D249" s="230"/>
      <c r="E249" s="38" t="s">
        <v>287</v>
      </c>
      <c r="F249" s="83" t="s">
        <v>280</v>
      </c>
      <c r="G249" s="36">
        <v>4000000</v>
      </c>
      <c r="H249" s="36">
        <v>3000000</v>
      </c>
      <c r="I249" s="36">
        <v>4000000</v>
      </c>
      <c r="J249" s="36">
        <v>4000000</v>
      </c>
      <c r="K249" s="35" t="s">
        <v>467</v>
      </c>
      <c r="L249" s="41" t="s">
        <v>728</v>
      </c>
      <c r="M249" s="41" t="s">
        <v>728</v>
      </c>
      <c r="N249" s="41" t="s">
        <v>728</v>
      </c>
      <c r="O249" s="42" t="s">
        <v>728</v>
      </c>
    </row>
    <row r="250" spans="1:15" ht="64.5" customHeight="1">
      <c r="A250" s="311"/>
      <c r="B250" s="314"/>
      <c r="C250" s="230"/>
      <c r="D250" s="230"/>
      <c r="E250" s="38" t="s">
        <v>584</v>
      </c>
      <c r="F250" s="83" t="s">
        <v>280</v>
      </c>
      <c r="G250" s="140">
        <v>5500000</v>
      </c>
      <c r="H250" s="140">
        <v>4600000</v>
      </c>
      <c r="I250" s="36">
        <v>6000000</v>
      </c>
      <c r="J250" s="36">
        <v>6000000</v>
      </c>
      <c r="K250" s="35" t="s">
        <v>828</v>
      </c>
      <c r="L250" s="151" t="s">
        <v>729</v>
      </c>
      <c r="M250" s="151" t="s">
        <v>1074</v>
      </c>
      <c r="N250" s="151" t="s">
        <v>1074</v>
      </c>
      <c r="O250" s="152" t="s">
        <v>1074</v>
      </c>
    </row>
    <row r="251" spans="1:16" ht="29.25" customHeight="1">
      <c r="A251" s="311"/>
      <c r="B251" s="314"/>
      <c r="C251" s="230"/>
      <c r="D251" s="230"/>
      <c r="E251" s="38" t="s">
        <v>288</v>
      </c>
      <c r="F251" s="83" t="s">
        <v>280</v>
      </c>
      <c r="G251" s="140">
        <v>3000000</v>
      </c>
      <c r="H251" s="140">
        <v>2000000</v>
      </c>
      <c r="I251" s="140">
        <v>2500000</v>
      </c>
      <c r="J251" s="140">
        <v>2500000</v>
      </c>
      <c r="K251" s="35" t="s">
        <v>468</v>
      </c>
      <c r="L251" s="131">
        <v>116</v>
      </c>
      <c r="M251" s="131">
        <v>116</v>
      </c>
      <c r="N251" s="131">
        <v>116</v>
      </c>
      <c r="O251" s="132">
        <v>116</v>
      </c>
      <c r="P251" s="5"/>
    </row>
    <row r="252" spans="1:16" ht="33" customHeight="1">
      <c r="A252" s="311"/>
      <c r="B252" s="314"/>
      <c r="C252" s="230"/>
      <c r="D252" s="230"/>
      <c r="E252" s="38" t="s">
        <v>289</v>
      </c>
      <c r="F252" s="83" t="s">
        <v>280</v>
      </c>
      <c r="G252" s="36">
        <v>5750000</v>
      </c>
      <c r="H252" s="36">
        <v>6381000</v>
      </c>
      <c r="I252" s="36">
        <v>6493000</v>
      </c>
      <c r="J252" s="36">
        <v>6605000</v>
      </c>
      <c r="K252" s="35" t="s">
        <v>468</v>
      </c>
      <c r="L252" s="131">
        <v>53</v>
      </c>
      <c r="M252" s="131">
        <v>58</v>
      </c>
      <c r="N252" s="131">
        <v>60</v>
      </c>
      <c r="O252" s="132">
        <v>62</v>
      </c>
      <c r="P252" s="5"/>
    </row>
    <row r="253" spans="1:16" ht="26.25" customHeight="1">
      <c r="A253" s="311"/>
      <c r="B253" s="314"/>
      <c r="C253" s="230"/>
      <c r="D253" s="230"/>
      <c r="E253" s="38" t="s">
        <v>685</v>
      </c>
      <c r="F253" s="83" t="s">
        <v>280</v>
      </c>
      <c r="G253" s="36">
        <v>1480000</v>
      </c>
      <c r="H253" s="36">
        <v>987000</v>
      </c>
      <c r="I253" s="36">
        <v>1480000</v>
      </c>
      <c r="J253" s="36">
        <v>1480000</v>
      </c>
      <c r="K253" s="35" t="s">
        <v>130</v>
      </c>
      <c r="L253" s="40" t="s">
        <v>356</v>
      </c>
      <c r="M253" s="40" t="s">
        <v>356</v>
      </c>
      <c r="N253" s="40" t="s">
        <v>356</v>
      </c>
      <c r="O253" s="90" t="s">
        <v>356</v>
      </c>
      <c r="P253" s="5"/>
    </row>
    <row r="254" spans="1:16" ht="27">
      <c r="A254" s="311"/>
      <c r="B254" s="314"/>
      <c r="C254" s="230"/>
      <c r="D254" s="230"/>
      <c r="E254" s="38" t="s">
        <v>585</v>
      </c>
      <c r="F254" s="83" t="s">
        <v>280</v>
      </c>
      <c r="G254" s="36">
        <v>29140000</v>
      </c>
      <c r="H254" s="36">
        <v>11135000</v>
      </c>
      <c r="I254" s="36">
        <v>13312000</v>
      </c>
      <c r="J254" s="36">
        <v>13325000</v>
      </c>
      <c r="K254" s="110" t="s">
        <v>136</v>
      </c>
      <c r="L254" s="172">
        <v>80</v>
      </c>
      <c r="M254" s="172">
        <v>70</v>
      </c>
      <c r="N254" s="81">
        <v>80</v>
      </c>
      <c r="O254" s="82">
        <v>80</v>
      </c>
      <c r="P254" s="5"/>
    </row>
    <row r="255" spans="1:16" ht="45">
      <c r="A255" s="311"/>
      <c r="B255" s="314"/>
      <c r="C255" s="230"/>
      <c r="D255" s="253"/>
      <c r="E255" s="38" t="s">
        <v>848</v>
      </c>
      <c r="F255" s="83" t="s">
        <v>280</v>
      </c>
      <c r="G255" s="36">
        <v>3055000</v>
      </c>
      <c r="H255" s="36">
        <v>3050000</v>
      </c>
      <c r="I255" s="36">
        <v>3050000</v>
      </c>
      <c r="J255" s="36">
        <v>3050000</v>
      </c>
      <c r="K255" s="110" t="s">
        <v>730</v>
      </c>
      <c r="L255" s="172" t="s">
        <v>731</v>
      </c>
      <c r="M255" s="172" t="s">
        <v>1075</v>
      </c>
      <c r="N255" s="81" t="s">
        <v>1076</v>
      </c>
      <c r="O255" s="82" t="s">
        <v>1076</v>
      </c>
      <c r="P255" s="199"/>
    </row>
    <row r="256" spans="1:16" ht="27">
      <c r="A256" s="311"/>
      <c r="B256" s="314"/>
      <c r="C256" s="230"/>
      <c r="D256" s="230" t="s">
        <v>291</v>
      </c>
      <c r="E256" s="38" t="s">
        <v>292</v>
      </c>
      <c r="F256" s="83" t="s">
        <v>293</v>
      </c>
      <c r="G256" s="36">
        <v>72597306</v>
      </c>
      <c r="H256" s="36">
        <v>74421000</v>
      </c>
      <c r="I256" s="36">
        <v>74774000</v>
      </c>
      <c r="J256" s="36">
        <v>74774000</v>
      </c>
      <c r="K256" s="35" t="s">
        <v>130</v>
      </c>
      <c r="L256" s="41" t="s">
        <v>356</v>
      </c>
      <c r="M256" s="41" t="s">
        <v>356</v>
      </c>
      <c r="N256" s="41" t="s">
        <v>356</v>
      </c>
      <c r="O256" s="42" t="s">
        <v>356</v>
      </c>
      <c r="P256" s="5"/>
    </row>
    <row r="257" spans="1:15" ht="36">
      <c r="A257" s="311"/>
      <c r="B257" s="314"/>
      <c r="C257" s="230"/>
      <c r="D257" s="230"/>
      <c r="E257" s="38" t="s">
        <v>294</v>
      </c>
      <c r="F257" s="83" t="s">
        <v>293</v>
      </c>
      <c r="G257" s="36">
        <v>16035694</v>
      </c>
      <c r="H257" s="36">
        <v>19162000</v>
      </c>
      <c r="I257" s="36">
        <v>19162000</v>
      </c>
      <c r="J257" s="36">
        <v>19162000</v>
      </c>
      <c r="K257" s="35" t="s">
        <v>184</v>
      </c>
      <c r="L257" s="172">
        <v>40</v>
      </c>
      <c r="M257" s="172">
        <v>45</v>
      </c>
      <c r="N257" s="81">
        <v>40</v>
      </c>
      <c r="O257" s="82">
        <v>45</v>
      </c>
    </row>
    <row r="258" spans="1:15" ht="27">
      <c r="A258" s="311"/>
      <c r="B258" s="314"/>
      <c r="C258" s="230"/>
      <c r="D258" s="225" t="s">
        <v>295</v>
      </c>
      <c r="E258" s="38" t="s">
        <v>296</v>
      </c>
      <c r="F258" s="83" t="s">
        <v>293</v>
      </c>
      <c r="G258" s="36">
        <v>2000000</v>
      </c>
      <c r="H258" s="36">
        <v>2000000</v>
      </c>
      <c r="I258" s="36">
        <v>2000000</v>
      </c>
      <c r="J258" s="36">
        <v>2000000</v>
      </c>
      <c r="K258" s="35" t="s">
        <v>471</v>
      </c>
      <c r="L258" s="41" t="s">
        <v>472</v>
      </c>
      <c r="M258" s="41" t="s">
        <v>472</v>
      </c>
      <c r="N258" s="41" t="s">
        <v>472</v>
      </c>
      <c r="O258" s="42" t="s">
        <v>472</v>
      </c>
    </row>
    <row r="259" spans="1:15" ht="27">
      <c r="A259" s="311"/>
      <c r="B259" s="314"/>
      <c r="C259" s="230"/>
      <c r="D259" s="226"/>
      <c r="E259" s="38" t="s">
        <v>297</v>
      </c>
      <c r="F259" s="83" t="s">
        <v>293</v>
      </c>
      <c r="G259" s="36">
        <v>900000</v>
      </c>
      <c r="H259" s="36">
        <v>900000</v>
      </c>
      <c r="I259" s="36">
        <v>900000</v>
      </c>
      <c r="J259" s="36">
        <v>900000</v>
      </c>
      <c r="K259" s="35" t="s">
        <v>829</v>
      </c>
      <c r="L259" s="40">
        <v>20</v>
      </c>
      <c r="M259" s="40">
        <v>20</v>
      </c>
      <c r="N259" s="40">
        <v>20</v>
      </c>
      <c r="O259" s="90">
        <v>20</v>
      </c>
    </row>
    <row r="260" spans="1:15" ht="54">
      <c r="A260" s="311"/>
      <c r="B260" s="314"/>
      <c r="C260" s="230"/>
      <c r="D260" s="226"/>
      <c r="E260" s="38" t="s">
        <v>586</v>
      </c>
      <c r="F260" s="83" t="s">
        <v>293</v>
      </c>
      <c r="G260" s="36">
        <v>2100000</v>
      </c>
      <c r="H260" s="36">
        <v>2100000</v>
      </c>
      <c r="I260" s="36">
        <v>2700000</v>
      </c>
      <c r="J260" s="36">
        <v>2700000</v>
      </c>
      <c r="K260" s="35" t="s">
        <v>924</v>
      </c>
      <c r="L260" s="40" t="s">
        <v>469</v>
      </c>
      <c r="M260" s="40" t="s">
        <v>1077</v>
      </c>
      <c r="N260" s="40" t="s">
        <v>1077</v>
      </c>
      <c r="O260" s="90" t="s">
        <v>1077</v>
      </c>
    </row>
    <row r="261" spans="1:16" ht="36">
      <c r="A261" s="311"/>
      <c r="B261" s="314"/>
      <c r="C261" s="230"/>
      <c r="D261" s="226"/>
      <c r="E261" s="38" t="s">
        <v>299</v>
      </c>
      <c r="F261" s="83" t="s">
        <v>293</v>
      </c>
      <c r="G261" s="36">
        <v>20000000</v>
      </c>
      <c r="H261" s="36">
        <v>16000000</v>
      </c>
      <c r="I261" s="36">
        <v>20000000</v>
      </c>
      <c r="J261" s="36">
        <v>20000000</v>
      </c>
      <c r="K261" s="35" t="s">
        <v>137</v>
      </c>
      <c r="L261" s="174">
        <v>7500</v>
      </c>
      <c r="M261" s="174">
        <v>7500</v>
      </c>
      <c r="N261" s="174">
        <v>7500</v>
      </c>
      <c r="O261" s="175">
        <v>7500</v>
      </c>
      <c r="P261" s="5"/>
    </row>
    <row r="262" spans="1:16" ht="43.5" customHeight="1">
      <c r="A262" s="311"/>
      <c r="B262" s="314"/>
      <c r="C262" s="230"/>
      <c r="D262" s="226"/>
      <c r="E262" s="38" t="s">
        <v>470</v>
      </c>
      <c r="F262" s="83" t="s">
        <v>293</v>
      </c>
      <c r="G262" s="36">
        <v>5000000</v>
      </c>
      <c r="H262" s="36">
        <v>5000000</v>
      </c>
      <c r="I262" s="36">
        <v>10000000</v>
      </c>
      <c r="J262" s="36">
        <v>10000000</v>
      </c>
      <c r="K262" s="35" t="s">
        <v>732</v>
      </c>
      <c r="L262" s="131">
        <v>38800</v>
      </c>
      <c r="M262" s="131">
        <v>34692</v>
      </c>
      <c r="N262" s="131">
        <v>34692</v>
      </c>
      <c r="O262" s="132">
        <v>34692</v>
      </c>
      <c r="P262" s="5"/>
    </row>
    <row r="263" spans="1:16" ht="27">
      <c r="A263" s="311"/>
      <c r="B263" s="314"/>
      <c r="C263" s="230"/>
      <c r="D263" s="226"/>
      <c r="E263" s="38" t="s">
        <v>587</v>
      </c>
      <c r="F263" s="83" t="s">
        <v>293</v>
      </c>
      <c r="G263" s="36">
        <v>3325000</v>
      </c>
      <c r="H263" s="36">
        <v>2073000</v>
      </c>
      <c r="I263" s="36">
        <v>2682000</v>
      </c>
      <c r="J263" s="36">
        <v>2687000</v>
      </c>
      <c r="K263" s="35" t="s">
        <v>130</v>
      </c>
      <c r="L263" s="41" t="s">
        <v>356</v>
      </c>
      <c r="M263" s="41" t="s">
        <v>356</v>
      </c>
      <c r="N263" s="41" t="s">
        <v>356</v>
      </c>
      <c r="O263" s="42" t="s">
        <v>356</v>
      </c>
      <c r="P263" s="5"/>
    </row>
    <row r="264" spans="1:16" ht="36">
      <c r="A264" s="311"/>
      <c r="B264" s="314"/>
      <c r="C264" s="230"/>
      <c r="D264" s="226"/>
      <c r="E264" s="38" t="s">
        <v>29</v>
      </c>
      <c r="F264" s="83" t="s">
        <v>293</v>
      </c>
      <c r="G264" s="36">
        <v>15975000</v>
      </c>
      <c r="H264" s="36">
        <v>6198000</v>
      </c>
      <c r="I264" s="36">
        <v>7904000</v>
      </c>
      <c r="J264" s="36">
        <v>8008000</v>
      </c>
      <c r="K264" s="35" t="s">
        <v>138</v>
      </c>
      <c r="L264" s="172">
        <v>80</v>
      </c>
      <c r="M264" s="172">
        <v>70</v>
      </c>
      <c r="N264" s="172">
        <v>80</v>
      </c>
      <c r="O264" s="173">
        <v>80</v>
      </c>
      <c r="P264" s="5"/>
    </row>
    <row r="265" spans="1:16" ht="41.25" customHeight="1">
      <c r="A265" s="311"/>
      <c r="B265" s="314"/>
      <c r="C265" s="230"/>
      <c r="D265" s="228"/>
      <c r="E265" s="38" t="s">
        <v>849</v>
      </c>
      <c r="F265" s="83" t="s">
        <v>293</v>
      </c>
      <c r="G265" s="36">
        <v>910000</v>
      </c>
      <c r="H265" s="36">
        <v>905000</v>
      </c>
      <c r="I265" s="36">
        <v>923000</v>
      </c>
      <c r="J265" s="36">
        <v>932000</v>
      </c>
      <c r="K265" s="35" t="s">
        <v>733</v>
      </c>
      <c r="L265" s="172" t="s">
        <v>734</v>
      </c>
      <c r="M265" s="172" t="s">
        <v>1078</v>
      </c>
      <c r="N265" s="172" t="s">
        <v>1078</v>
      </c>
      <c r="O265" s="173" t="s">
        <v>1078</v>
      </c>
      <c r="P265" s="121"/>
    </row>
    <row r="266" spans="1:16" ht="30.75" customHeight="1">
      <c r="A266" s="311"/>
      <c r="B266" s="314"/>
      <c r="C266" s="230"/>
      <c r="D266" s="231" t="s">
        <v>13</v>
      </c>
      <c r="E266" s="38" t="s">
        <v>57</v>
      </c>
      <c r="F266" s="83" t="s">
        <v>237</v>
      </c>
      <c r="G266" s="36">
        <v>11800000</v>
      </c>
      <c r="H266" s="36">
        <v>80948000</v>
      </c>
      <c r="I266" s="36">
        <v>82047000</v>
      </c>
      <c r="J266" s="36">
        <v>82047000</v>
      </c>
      <c r="K266" s="35" t="s">
        <v>158</v>
      </c>
      <c r="L266" s="40">
        <v>3</v>
      </c>
      <c r="M266" s="40">
        <v>10</v>
      </c>
      <c r="N266" s="40">
        <v>11</v>
      </c>
      <c r="O266" s="90">
        <v>11</v>
      </c>
      <c r="P266" s="5"/>
    </row>
    <row r="267" spans="1:16" ht="32.25" customHeight="1">
      <c r="A267" s="311"/>
      <c r="B267" s="314"/>
      <c r="C267" s="230"/>
      <c r="D267" s="231"/>
      <c r="E267" s="38" t="s">
        <v>58</v>
      </c>
      <c r="F267" s="83" t="s">
        <v>237</v>
      </c>
      <c r="G267" s="36">
        <v>177690000</v>
      </c>
      <c r="H267" s="36">
        <v>91284000</v>
      </c>
      <c r="I267" s="36">
        <v>118556000</v>
      </c>
      <c r="J267" s="36">
        <v>118556000</v>
      </c>
      <c r="K267" s="35" t="s">
        <v>158</v>
      </c>
      <c r="L267" s="40">
        <v>3</v>
      </c>
      <c r="M267" s="40">
        <v>24</v>
      </c>
      <c r="N267" s="40">
        <v>25</v>
      </c>
      <c r="O267" s="90">
        <v>15</v>
      </c>
      <c r="P267" s="27"/>
    </row>
    <row r="268" spans="1:16" s="28" customFormat="1" ht="27">
      <c r="A268" s="311"/>
      <c r="B268" s="314"/>
      <c r="C268" s="251" t="s">
        <v>43</v>
      </c>
      <c r="D268" s="251" t="s">
        <v>41</v>
      </c>
      <c r="E268" s="69" t="s">
        <v>475</v>
      </c>
      <c r="F268" s="159" t="s">
        <v>39</v>
      </c>
      <c r="G268" s="160">
        <v>1350000</v>
      </c>
      <c r="H268" s="214">
        <v>1050000</v>
      </c>
      <c r="I268" s="160">
        <v>1350000</v>
      </c>
      <c r="J268" s="160">
        <v>1350000</v>
      </c>
      <c r="K268" s="105" t="s">
        <v>478</v>
      </c>
      <c r="L268" s="161">
        <v>320</v>
      </c>
      <c r="M268" s="161">
        <v>320</v>
      </c>
      <c r="N268" s="161">
        <v>320</v>
      </c>
      <c r="O268" s="162">
        <v>350</v>
      </c>
      <c r="P268" s="22"/>
    </row>
    <row r="269" spans="1:16" s="28" customFormat="1" ht="36">
      <c r="A269" s="311"/>
      <c r="B269" s="314"/>
      <c r="C269" s="251"/>
      <c r="D269" s="251"/>
      <c r="E269" s="69" t="s">
        <v>477</v>
      </c>
      <c r="F269" s="159" t="s">
        <v>39</v>
      </c>
      <c r="G269" s="160">
        <v>1400000</v>
      </c>
      <c r="H269" s="214">
        <v>1000000</v>
      </c>
      <c r="I269" s="160">
        <v>1400000</v>
      </c>
      <c r="J269" s="160">
        <v>1400000</v>
      </c>
      <c r="K269" s="105" t="s">
        <v>479</v>
      </c>
      <c r="L269" s="161" t="s">
        <v>718</v>
      </c>
      <c r="M269" s="161" t="s">
        <v>935</v>
      </c>
      <c r="N269" s="161" t="s">
        <v>718</v>
      </c>
      <c r="O269" s="162" t="s">
        <v>718</v>
      </c>
      <c r="P269" s="22"/>
    </row>
    <row r="270" spans="1:16" s="28" customFormat="1" ht="27" customHeight="1">
      <c r="A270" s="311"/>
      <c r="B270" s="314"/>
      <c r="C270" s="251"/>
      <c r="D270" s="251" t="s">
        <v>594</v>
      </c>
      <c r="E270" s="69" t="s">
        <v>480</v>
      </c>
      <c r="F270" s="159" t="s">
        <v>42</v>
      </c>
      <c r="G270" s="160">
        <v>540000</v>
      </c>
      <c r="H270" s="214">
        <v>390000</v>
      </c>
      <c r="I270" s="160">
        <v>540000</v>
      </c>
      <c r="J270" s="160">
        <v>540000</v>
      </c>
      <c r="K270" s="105" t="s">
        <v>959</v>
      </c>
      <c r="L270" s="161" t="s">
        <v>763</v>
      </c>
      <c r="M270" s="161" t="s">
        <v>960</v>
      </c>
      <c r="N270" s="161" t="s">
        <v>960</v>
      </c>
      <c r="O270" s="162" t="s">
        <v>961</v>
      </c>
      <c r="P270" s="22"/>
    </row>
    <row r="271" spans="1:16" s="28" customFormat="1" ht="24.75" customHeight="1">
      <c r="A271" s="311"/>
      <c r="B271" s="314"/>
      <c r="C271" s="251"/>
      <c r="D271" s="251"/>
      <c r="E271" s="69" t="s">
        <v>481</v>
      </c>
      <c r="F271" s="159" t="s">
        <v>42</v>
      </c>
      <c r="G271" s="160">
        <v>7500000</v>
      </c>
      <c r="H271" s="214">
        <v>9000000</v>
      </c>
      <c r="I271" s="160">
        <v>9000000</v>
      </c>
      <c r="J271" s="160">
        <v>9000000</v>
      </c>
      <c r="K271" s="105" t="s">
        <v>501</v>
      </c>
      <c r="L271" s="161" t="s">
        <v>487</v>
      </c>
      <c r="M271" s="161" t="s">
        <v>962</v>
      </c>
      <c r="N271" s="161" t="s">
        <v>962</v>
      </c>
      <c r="O271" s="162" t="s">
        <v>962</v>
      </c>
      <c r="P271" s="22"/>
    </row>
    <row r="272" spans="1:16" s="28" customFormat="1" ht="90">
      <c r="A272" s="311"/>
      <c r="B272" s="314"/>
      <c r="C272" s="251"/>
      <c r="D272" s="251"/>
      <c r="E272" s="69" t="s">
        <v>482</v>
      </c>
      <c r="F272" s="159" t="s">
        <v>42</v>
      </c>
      <c r="G272" s="160">
        <v>550000</v>
      </c>
      <c r="H272" s="214">
        <v>310000</v>
      </c>
      <c r="I272" s="160">
        <v>550000</v>
      </c>
      <c r="J272" s="160">
        <v>550000</v>
      </c>
      <c r="K272" s="105" t="s">
        <v>1345</v>
      </c>
      <c r="L272" s="161" t="s">
        <v>1266</v>
      </c>
      <c r="M272" s="161" t="s">
        <v>1266</v>
      </c>
      <c r="N272" s="161" t="s">
        <v>1266</v>
      </c>
      <c r="O272" s="162" t="s">
        <v>1266</v>
      </c>
      <c r="P272" s="204"/>
    </row>
    <row r="273" spans="1:16" s="28" customFormat="1" ht="31.5" customHeight="1">
      <c r="A273" s="311"/>
      <c r="B273" s="314"/>
      <c r="C273" s="251"/>
      <c r="D273" s="251"/>
      <c r="E273" s="69" t="s">
        <v>483</v>
      </c>
      <c r="F273" s="159" t="s">
        <v>42</v>
      </c>
      <c r="G273" s="160">
        <v>4829000</v>
      </c>
      <c r="H273" s="214">
        <v>39760000</v>
      </c>
      <c r="I273" s="160">
        <v>4400000</v>
      </c>
      <c r="J273" s="160">
        <v>4400000</v>
      </c>
      <c r="K273" s="105" t="s">
        <v>155</v>
      </c>
      <c r="L273" s="161">
        <v>100</v>
      </c>
      <c r="M273" s="161">
        <v>100</v>
      </c>
      <c r="N273" s="161">
        <v>100</v>
      </c>
      <c r="O273" s="162">
        <v>100</v>
      </c>
      <c r="P273" s="22"/>
    </row>
    <row r="274" spans="1:16" s="28" customFormat="1" ht="27">
      <c r="A274" s="311"/>
      <c r="B274" s="314"/>
      <c r="C274" s="251"/>
      <c r="D274" s="251"/>
      <c r="E274" s="69" t="s">
        <v>491</v>
      </c>
      <c r="F274" s="159" t="s">
        <v>42</v>
      </c>
      <c r="G274" s="160">
        <v>4650000</v>
      </c>
      <c r="H274" s="214">
        <v>4550000</v>
      </c>
      <c r="I274" s="160">
        <v>4550000</v>
      </c>
      <c r="J274" s="160">
        <v>4550000</v>
      </c>
      <c r="K274" s="105" t="s">
        <v>767</v>
      </c>
      <c r="L274" s="161" t="s">
        <v>768</v>
      </c>
      <c r="M274" s="161" t="s">
        <v>768</v>
      </c>
      <c r="N274" s="161" t="s">
        <v>768</v>
      </c>
      <c r="O274" s="162" t="s">
        <v>768</v>
      </c>
      <c r="P274" s="22"/>
    </row>
    <row r="275" spans="1:16" s="28" customFormat="1" ht="27">
      <c r="A275" s="311"/>
      <c r="B275" s="314"/>
      <c r="C275" s="251"/>
      <c r="D275" s="251"/>
      <c r="E275" s="69" t="s">
        <v>484</v>
      </c>
      <c r="F275" s="159" t="s">
        <v>42</v>
      </c>
      <c r="G275" s="160">
        <v>2200000</v>
      </c>
      <c r="H275" s="214">
        <v>1000000</v>
      </c>
      <c r="I275" s="160">
        <v>1700000</v>
      </c>
      <c r="J275" s="160">
        <v>1700000</v>
      </c>
      <c r="K275" s="105" t="s">
        <v>764</v>
      </c>
      <c r="L275" s="161" t="s">
        <v>488</v>
      </c>
      <c r="M275" s="161" t="s">
        <v>963</v>
      </c>
      <c r="N275" s="161" t="s">
        <v>964</v>
      </c>
      <c r="O275" s="162" t="s">
        <v>488</v>
      </c>
      <c r="P275" s="204"/>
    </row>
    <row r="276" spans="1:16" s="28" customFormat="1" ht="21" customHeight="1">
      <c r="A276" s="311"/>
      <c r="B276" s="314"/>
      <c r="C276" s="251"/>
      <c r="D276" s="251"/>
      <c r="E276" s="69" t="s">
        <v>595</v>
      </c>
      <c r="F276" s="159" t="s">
        <v>996</v>
      </c>
      <c r="G276" s="160">
        <v>1500000</v>
      </c>
      <c r="H276" s="214">
        <v>600000</v>
      </c>
      <c r="I276" s="160">
        <v>1500000</v>
      </c>
      <c r="J276" s="160">
        <v>1500000</v>
      </c>
      <c r="K276" s="105" t="s">
        <v>474</v>
      </c>
      <c r="L276" s="161" t="s">
        <v>489</v>
      </c>
      <c r="M276" s="161" t="s">
        <v>489</v>
      </c>
      <c r="N276" s="161" t="s">
        <v>489</v>
      </c>
      <c r="O276" s="162" t="s">
        <v>489</v>
      </c>
      <c r="P276" s="22"/>
    </row>
    <row r="277" spans="1:16" s="28" customFormat="1" ht="27">
      <c r="A277" s="311"/>
      <c r="B277" s="314"/>
      <c r="C277" s="251"/>
      <c r="D277" s="251"/>
      <c r="E277" s="69" t="s">
        <v>915</v>
      </c>
      <c r="F277" s="159" t="s">
        <v>42</v>
      </c>
      <c r="G277" s="160">
        <v>500000</v>
      </c>
      <c r="H277" s="214">
        <v>500000</v>
      </c>
      <c r="I277" s="160">
        <v>500000</v>
      </c>
      <c r="J277" s="160">
        <v>500000</v>
      </c>
      <c r="K277" s="105" t="s">
        <v>830</v>
      </c>
      <c r="L277" s="161" t="s">
        <v>485</v>
      </c>
      <c r="M277" s="161" t="s">
        <v>965</v>
      </c>
      <c r="N277" s="161" t="s">
        <v>965</v>
      </c>
      <c r="O277" s="162" t="s">
        <v>965</v>
      </c>
      <c r="P277" s="204"/>
    </row>
    <row r="278" spans="1:16" s="28" customFormat="1" ht="27">
      <c r="A278" s="311"/>
      <c r="B278" s="314"/>
      <c r="C278" s="251"/>
      <c r="D278" s="251"/>
      <c r="E278" s="69" t="s">
        <v>486</v>
      </c>
      <c r="F278" s="159" t="s">
        <v>42</v>
      </c>
      <c r="G278" s="160">
        <v>7525000</v>
      </c>
      <c r="H278" s="160">
        <v>1420000</v>
      </c>
      <c r="I278" s="160">
        <v>1420000</v>
      </c>
      <c r="J278" s="160">
        <v>1420000</v>
      </c>
      <c r="K278" s="69" t="s">
        <v>1267</v>
      </c>
      <c r="L278" s="69" t="s">
        <v>356</v>
      </c>
      <c r="M278" s="69" t="s">
        <v>356</v>
      </c>
      <c r="N278" s="69" t="s">
        <v>356</v>
      </c>
      <c r="O278" s="176" t="s">
        <v>356</v>
      </c>
      <c r="P278" s="22"/>
    </row>
    <row r="279" spans="1:16" s="28" customFormat="1" ht="30.75" customHeight="1">
      <c r="A279" s="311"/>
      <c r="B279" s="314"/>
      <c r="C279" s="251"/>
      <c r="D279" s="251"/>
      <c r="E279" s="211" t="s">
        <v>486</v>
      </c>
      <c r="F279" s="159" t="s">
        <v>44</v>
      </c>
      <c r="G279" s="160">
        <v>0</v>
      </c>
      <c r="H279" s="160">
        <v>4000000</v>
      </c>
      <c r="I279" s="160">
        <v>6000000</v>
      </c>
      <c r="J279" s="160">
        <v>6000000</v>
      </c>
      <c r="K279" s="69" t="s">
        <v>997</v>
      </c>
      <c r="L279" s="69" t="s">
        <v>356</v>
      </c>
      <c r="M279" s="69" t="s">
        <v>356</v>
      </c>
      <c r="N279" s="69" t="s">
        <v>356</v>
      </c>
      <c r="O279" s="176" t="s">
        <v>356</v>
      </c>
      <c r="P279" s="22"/>
    </row>
    <row r="280" spans="1:16" s="28" customFormat="1" ht="27">
      <c r="A280" s="311"/>
      <c r="B280" s="314"/>
      <c r="C280" s="251"/>
      <c r="D280" s="251"/>
      <c r="E280" s="69" t="s">
        <v>907</v>
      </c>
      <c r="F280" s="159" t="s">
        <v>42</v>
      </c>
      <c r="G280" s="160">
        <v>32874000</v>
      </c>
      <c r="H280" s="160">
        <v>49000000</v>
      </c>
      <c r="I280" s="160">
        <v>17000000</v>
      </c>
      <c r="J280" s="160">
        <v>17000000</v>
      </c>
      <c r="K280" s="69" t="s">
        <v>1268</v>
      </c>
      <c r="L280" s="69" t="s">
        <v>356</v>
      </c>
      <c r="M280" s="69" t="s">
        <v>356</v>
      </c>
      <c r="N280" s="69" t="s">
        <v>356</v>
      </c>
      <c r="O280" s="176" t="s">
        <v>356</v>
      </c>
      <c r="P280" s="22"/>
    </row>
    <row r="281" spans="1:16" s="28" customFormat="1" ht="36">
      <c r="A281" s="311"/>
      <c r="B281" s="314"/>
      <c r="C281" s="251"/>
      <c r="D281" s="251"/>
      <c r="E281" s="69" t="s">
        <v>906</v>
      </c>
      <c r="F281" s="159" t="s">
        <v>42</v>
      </c>
      <c r="G281" s="160">
        <v>2700000</v>
      </c>
      <c r="H281" s="214">
        <v>1400000</v>
      </c>
      <c r="I281" s="160">
        <v>2500000</v>
      </c>
      <c r="J281" s="160">
        <v>2500000</v>
      </c>
      <c r="K281" s="105" t="s">
        <v>831</v>
      </c>
      <c r="L281" s="161" t="s">
        <v>473</v>
      </c>
      <c r="M281" s="161" t="s">
        <v>473</v>
      </c>
      <c r="N281" s="161" t="s">
        <v>473</v>
      </c>
      <c r="O281" s="162" t="s">
        <v>473</v>
      </c>
      <c r="P281" s="204"/>
    </row>
    <row r="282" spans="1:16" s="28" customFormat="1" ht="24" customHeight="1">
      <c r="A282" s="311"/>
      <c r="B282" s="314"/>
      <c r="C282" s="251"/>
      <c r="D282" s="251"/>
      <c r="E282" s="69" t="s">
        <v>492</v>
      </c>
      <c r="F282" s="159" t="s">
        <v>42</v>
      </c>
      <c r="G282" s="160">
        <v>100000</v>
      </c>
      <c r="H282" s="214">
        <v>100000</v>
      </c>
      <c r="I282" s="160">
        <v>100000</v>
      </c>
      <c r="J282" s="160">
        <v>100000</v>
      </c>
      <c r="K282" s="105" t="s">
        <v>1269</v>
      </c>
      <c r="L282" s="161">
        <v>3</v>
      </c>
      <c r="M282" s="177" t="s">
        <v>1213</v>
      </c>
      <c r="N282" s="177" t="s">
        <v>1213</v>
      </c>
      <c r="O282" s="178" t="s">
        <v>1213</v>
      </c>
      <c r="P282" s="204"/>
    </row>
    <row r="283" spans="1:16" s="28" customFormat="1" ht="23.25" customHeight="1">
      <c r="A283" s="311"/>
      <c r="B283" s="314"/>
      <c r="C283" s="251"/>
      <c r="D283" s="251"/>
      <c r="E283" s="69" t="s">
        <v>916</v>
      </c>
      <c r="F283" s="159" t="s">
        <v>42</v>
      </c>
      <c r="G283" s="160">
        <v>400000</v>
      </c>
      <c r="H283" s="214">
        <v>400000</v>
      </c>
      <c r="I283" s="160">
        <v>400000</v>
      </c>
      <c r="J283" s="160">
        <v>400000</v>
      </c>
      <c r="K283" s="105" t="s">
        <v>494</v>
      </c>
      <c r="L283" s="161" t="s">
        <v>493</v>
      </c>
      <c r="M283" s="161" t="s">
        <v>493</v>
      </c>
      <c r="N283" s="161" t="s">
        <v>493</v>
      </c>
      <c r="O283" s="162" t="s">
        <v>493</v>
      </c>
      <c r="P283" s="204"/>
    </row>
    <row r="284" spans="1:16" s="28" customFormat="1" ht="27">
      <c r="A284" s="311"/>
      <c r="B284" s="314"/>
      <c r="C284" s="251"/>
      <c r="D284" s="251"/>
      <c r="E284" s="69" t="s">
        <v>495</v>
      </c>
      <c r="F284" s="159" t="s">
        <v>42</v>
      </c>
      <c r="G284" s="160">
        <v>3420000</v>
      </c>
      <c r="H284" s="214">
        <v>3420000</v>
      </c>
      <c r="I284" s="160">
        <v>3500000</v>
      </c>
      <c r="J284" s="160">
        <v>3500000</v>
      </c>
      <c r="K284" s="105" t="s">
        <v>1270</v>
      </c>
      <c r="L284" s="161" t="s">
        <v>726</v>
      </c>
      <c r="M284" s="161" t="s">
        <v>726</v>
      </c>
      <c r="N284" s="161" t="s">
        <v>726</v>
      </c>
      <c r="O284" s="162" t="s">
        <v>726</v>
      </c>
      <c r="P284" s="22"/>
    </row>
    <row r="285" spans="1:16" s="28" customFormat="1" ht="27">
      <c r="A285" s="311"/>
      <c r="B285" s="314"/>
      <c r="C285" s="251"/>
      <c r="D285" s="251"/>
      <c r="E285" s="69" t="s">
        <v>496</v>
      </c>
      <c r="F285" s="159" t="s">
        <v>998</v>
      </c>
      <c r="G285" s="160">
        <v>1000000</v>
      </c>
      <c r="H285" s="214">
        <v>1000000</v>
      </c>
      <c r="I285" s="160">
        <v>1000000</v>
      </c>
      <c r="J285" s="160">
        <v>1000000</v>
      </c>
      <c r="K285" s="105" t="s">
        <v>497</v>
      </c>
      <c r="L285" s="161" t="s">
        <v>511</v>
      </c>
      <c r="M285" s="161" t="s">
        <v>511</v>
      </c>
      <c r="N285" s="161" t="s">
        <v>511</v>
      </c>
      <c r="O285" s="162" t="s">
        <v>511</v>
      </c>
      <c r="P285" s="22"/>
    </row>
    <row r="286" spans="1:16" s="28" customFormat="1" ht="27">
      <c r="A286" s="311"/>
      <c r="B286" s="314"/>
      <c r="C286" s="251"/>
      <c r="D286" s="251"/>
      <c r="E286" s="69" t="s">
        <v>498</v>
      </c>
      <c r="F286" s="159" t="s">
        <v>998</v>
      </c>
      <c r="G286" s="160">
        <v>200000</v>
      </c>
      <c r="H286" s="214">
        <v>321000</v>
      </c>
      <c r="I286" s="160">
        <v>520000</v>
      </c>
      <c r="J286" s="160">
        <v>520000</v>
      </c>
      <c r="K286" s="105" t="s">
        <v>1346</v>
      </c>
      <c r="L286" s="161" t="s">
        <v>499</v>
      </c>
      <c r="M286" s="161" t="s">
        <v>499</v>
      </c>
      <c r="N286" s="161" t="s">
        <v>499</v>
      </c>
      <c r="O286" s="162" t="s">
        <v>499</v>
      </c>
      <c r="P286" s="61"/>
    </row>
    <row r="287" spans="1:16" s="28" customFormat="1" ht="38.25" customHeight="1">
      <c r="A287" s="311"/>
      <c r="B287" s="314"/>
      <c r="C287" s="251"/>
      <c r="D287" s="251"/>
      <c r="E287" s="69" t="s">
        <v>908</v>
      </c>
      <c r="F287" s="159" t="s">
        <v>998</v>
      </c>
      <c r="G287" s="160">
        <v>700000</v>
      </c>
      <c r="H287" s="214">
        <v>500000</v>
      </c>
      <c r="I287" s="160">
        <v>700000</v>
      </c>
      <c r="J287" s="160">
        <v>700000</v>
      </c>
      <c r="K287" s="105" t="s">
        <v>1271</v>
      </c>
      <c r="L287" s="161" t="s">
        <v>770</v>
      </c>
      <c r="M287" s="161" t="s">
        <v>770</v>
      </c>
      <c r="N287" s="161" t="s">
        <v>770</v>
      </c>
      <c r="O287" s="162" t="s">
        <v>770</v>
      </c>
      <c r="P287" s="205"/>
    </row>
    <row r="288" spans="1:16" s="28" customFormat="1" ht="36">
      <c r="A288" s="311"/>
      <c r="B288" s="314"/>
      <c r="C288" s="251"/>
      <c r="D288" s="251"/>
      <c r="E288" s="69" t="s">
        <v>858</v>
      </c>
      <c r="F288" s="159" t="s">
        <v>42</v>
      </c>
      <c r="G288" s="160">
        <v>200000</v>
      </c>
      <c r="H288" s="214">
        <v>380000</v>
      </c>
      <c r="I288" s="160">
        <v>460000</v>
      </c>
      <c r="J288" s="160">
        <v>460000</v>
      </c>
      <c r="K288" s="105" t="s">
        <v>1347</v>
      </c>
      <c r="L288" s="161" t="s">
        <v>966</v>
      </c>
      <c r="M288" s="161">
        <v>1</v>
      </c>
      <c r="N288" s="161">
        <v>1</v>
      </c>
      <c r="O288" s="162">
        <v>1</v>
      </c>
      <c r="P288" s="206"/>
    </row>
    <row r="289" spans="1:16" s="28" customFormat="1" ht="45">
      <c r="A289" s="311"/>
      <c r="B289" s="314"/>
      <c r="C289" s="251"/>
      <c r="D289" s="251"/>
      <c r="E289" s="69" t="s">
        <v>859</v>
      </c>
      <c r="F289" s="159" t="s">
        <v>42</v>
      </c>
      <c r="G289" s="160">
        <v>180000</v>
      </c>
      <c r="H289" s="214">
        <v>180000</v>
      </c>
      <c r="I289" s="160">
        <v>180000</v>
      </c>
      <c r="J289" s="160">
        <v>180000</v>
      </c>
      <c r="K289" s="105" t="s">
        <v>769</v>
      </c>
      <c r="L289" s="161" t="s">
        <v>771</v>
      </c>
      <c r="M289" s="161" t="s">
        <v>771</v>
      </c>
      <c r="N289" s="161" t="s">
        <v>771</v>
      </c>
      <c r="O289" s="162" t="s">
        <v>771</v>
      </c>
      <c r="P289" s="205"/>
    </row>
    <row r="290" spans="1:16" s="28" customFormat="1" ht="45">
      <c r="A290" s="311"/>
      <c r="B290" s="314"/>
      <c r="C290" s="251"/>
      <c r="D290" s="251"/>
      <c r="E290" s="69" t="s">
        <v>860</v>
      </c>
      <c r="F290" s="159" t="s">
        <v>42</v>
      </c>
      <c r="G290" s="160">
        <v>484000</v>
      </c>
      <c r="H290" s="214">
        <v>0</v>
      </c>
      <c r="I290" s="160">
        <v>0</v>
      </c>
      <c r="J290" s="160">
        <v>0</v>
      </c>
      <c r="K290" s="105" t="s">
        <v>769</v>
      </c>
      <c r="L290" s="161" t="s">
        <v>772</v>
      </c>
      <c r="M290" s="161">
        <v>0</v>
      </c>
      <c r="N290" s="161">
        <v>0</v>
      </c>
      <c r="O290" s="162">
        <v>0</v>
      </c>
      <c r="P290" s="205"/>
    </row>
    <row r="291" spans="1:16" s="28" customFormat="1" ht="27">
      <c r="A291" s="311"/>
      <c r="B291" s="314"/>
      <c r="C291" s="251"/>
      <c r="D291" s="251"/>
      <c r="E291" s="69" t="s">
        <v>500</v>
      </c>
      <c r="F291" s="159" t="s">
        <v>998</v>
      </c>
      <c r="G291" s="179">
        <v>800000</v>
      </c>
      <c r="H291" s="179">
        <v>800000</v>
      </c>
      <c r="I291" s="179">
        <v>800000</v>
      </c>
      <c r="J291" s="179">
        <v>800000</v>
      </c>
      <c r="K291" s="105" t="s">
        <v>504</v>
      </c>
      <c r="L291" s="161" t="s">
        <v>502</v>
      </c>
      <c r="M291" s="161" t="s">
        <v>502</v>
      </c>
      <c r="N291" s="161" t="s">
        <v>502</v>
      </c>
      <c r="O291" s="162" t="s">
        <v>502</v>
      </c>
      <c r="P291" s="61"/>
    </row>
    <row r="292" spans="1:16" s="28" customFormat="1" ht="27">
      <c r="A292" s="311"/>
      <c r="B292" s="314"/>
      <c r="C292" s="251"/>
      <c r="D292" s="251"/>
      <c r="E292" s="69" t="s">
        <v>490</v>
      </c>
      <c r="F292" s="159" t="s">
        <v>998</v>
      </c>
      <c r="G292" s="160">
        <v>2300000</v>
      </c>
      <c r="H292" s="214">
        <v>2500000</v>
      </c>
      <c r="I292" s="160">
        <v>2500000</v>
      </c>
      <c r="J292" s="160">
        <v>2500000</v>
      </c>
      <c r="K292" s="105" t="s">
        <v>765</v>
      </c>
      <c r="L292" s="161" t="s">
        <v>766</v>
      </c>
      <c r="M292" s="161" t="s">
        <v>766</v>
      </c>
      <c r="N292" s="161" t="s">
        <v>766</v>
      </c>
      <c r="O292" s="162" t="s">
        <v>766</v>
      </c>
      <c r="P292" s="22"/>
    </row>
    <row r="293" spans="1:16" s="28" customFormat="1" ht="92.25" customHeight="1">
      <c r="A293" s="311"/>
      <c r="B293" s="314"/>
      <c r="C293" s="251"/>
      <c r="D293" s="251"/>
      <c r="E293" s="69" t="s">
        <v>596</v>
      </c>
      <c r="F293" s="159" t="s">
        <v>42</v>
      </c>
      <c r="G293" s="179">
        <v>150000</v>
      </c>
      <c r="H293" s="179">
        <v>50000</v>
      </c>
      <c r="I293" s="179">
        <v>225000</v>
      </c>
      <c r="J293" s="179">
        <v>225000</v>
      </c>
      <c r="K293" s="105" t="s">
        <v>967</v>
      </c>
      <c r="L293" s="161" t="s">
        <v>968</v>
      </c>
      <c r="M293" s="161" t="s">
        <v>969</v>
      </c>
      <c r="N293" s="161" t="s">
        <v>969</v>
      </c>
      <c r="O293" s="162" t="s">
        <v>969</v>
      </c>
      <c r="P293" s="22"/>
    </row>
    <row r="294" spans="1:16" s="28" customFormat="1" ht="36">
      <c r="A294" s="311"/>
      <c r="B294" s="314"/>
      <c r="C294" s="251"/>
      <c r="D294" s="251"/>
      <c r="E294" s="69" t="s">
        <v>597</v>
      </c>
      <c r="F294" s="159" t="s">
        <v>998</v>
      </c>
      <c r="G294" s="160">
        <v>651000</v>
      </c>
      <c r="H294" s="214">
        <v>100000</v>
      </c>
      <c r="I294" s="160">
        <v>640000</v>
      </c>
      <c r="J294" s="160">
        <v>640000</v>
      </c>
      <c r="K294" s="105" t="s">
        <v>863</v>
      </c>
      <c r="L294" s="161" t="s">
        <v>864</v>
      </c>
      <c r="M294" s="161" t="s">
        <v>974</v>
      </c>
      <c r="N294" s="161" t="s">
        <v>974</v>
      </c>
      <c r="O294" s="162" t="s">
        <v>974</v>
      </c>
      <c r="P294" s="22"/>
    </row>
    <row r="295" spans="1:16" s="28" customFormat="1" ht="27">
      <c r="A295" s="311"/>
      <c r="B295" s="314"/>
      <c r="C295" s="251"/>
      <c r="D295" s="251"/>
      <c r="E295" s="69" t="s">
        <v>598</v>
      </c>
      <c r="F295" s="159" t="s">
        <v>998</v>
      </c>
      <c r="G295" s="179">
        <v>250000</v>
      </c>
      <c r="H295" s="179">
        <v>250000</v>
      </c>
      <c r="I295" s="179">
        <v>300000</v>
      </c>
      <c r="J295" s="179">
        <v>300000</v>
      </c>
      <c r="K295" s="105" t="s">
        <v>865</v>
      </c>
      <c r="L295" s="161">
        <v>1100</v>
      </c>
      <c r="M295" s="161">
        <v>1100</v>
      </c>
      <c r="N295" s="161">
        <v>1100</v>
      </c>
      <c r="O295" s="162">
        <v>1100</v>
      </c>
      <c r="P295" s="22"/>
    </row>
    <row r="296" spans="1:16" s="28" customFormat="1" ht="36">
      <c r="A296" s="311"/>
      <c r="B296" s="314"/>
      <c r="C296" s="251"/>
      <c r="D296" s="251"/>
      <c r="E296" s="69" t="s">
        <v>599</v>
      </c>
      <c r="F296" s="159" t="s">
        <v>998</v>
      </c>
      <c r="G296" s="179">
        <v>500000</v>
      </c>
      <c r="H296" s="179">
        <v>350000</v>
      </c>
      <c r="I296" s="179">
        <v>500000</v>
      </c>
      <c r="J296" s="179">
        <v>500000</v>
      </c>
      <c r="K296" s="105" t="s">
        <v>999</v>
      </c>
      <c r="L296" s="161" t="s">
        <v>866</v>
      </c>
      <c r="M296" s="161" t="s">
        <v>866</v>
      </c>
      <c r="N296" s="161" t="s">
        <v>866</v>
      </c>
      <c r="O296" s="162" t="s">
        <v>866</v>
      </c>
      <c r="P296" s="22"/>
    </row>
    <row r="297" spans="1:16" s="28" customFormat="1" ht="36.75" customHeight="1">
      <c r="A297" s="311"/>
      <c r="B297" s="314"/>
      <c r="C297" s="251"/>
      <c r="D297" s="251"/>
      <c r="E297" s="69" t="s">
        <v>1225</v>
      </c>
      <c r="F297" s="159" t="s">
        <v>44</v>
      </c>
      <c r="G297" s="179">
        <v>0</v>
      </c>
      <c r="H297" s="179">
        <v>150000</v>
      </c>
      <c r="I297" s="179">
        <v>500000</v>
      </c>
      <c r="J297" s="179">
        <v>500000</v>
      </c>
      <c r="K297" s="105" t="s">
        <v>1214</v>
      </c>
      <c r="L297" s="161">
        <v>0</v>
      </c>
      <c r="M297" s="161">
        <v>1</v>
      </c>
      <c r="N297" s="161">
        <v>1</v>
      </c>
      <c r="O297" s="162">
        <v>1</v>
      </c>
      <c r="P297" s="22"/>
    </row>
    <row r="298" spans="1:16" s="28" customFormat="1" ht="37.5" customHeight="1">
      <c r="A298" s="311"/>
      <c r="B298" s="314"/>
      <c r="C298" s="251"/>
      <c r="D298" s="251"/>
      <c r="E298" s="69" t="s">
        <v>1226</v>
      </c>
      <c r="F298" s="159" t="s">
        <v>44</v>
      </c>
      <c r="G298" s="179">
        <v>0</v>
      </c>
      <c r="H298" s="179">
        <v>5000</v>
      </c>
      <c r="I298" s="179">
        <v>6335000</v>
      </c>
      <c r="J298" s="179">
        <v>2907000</v>
      </c>
      <c r="K298" s="105" t="s">
        <v>1272</v>
      </c>
      <c r="L298" s="161">
        <v>0</v>
      </c>
      <c r="M298" s="161" t="s">
        <v>1215</v>
      </c>
      <c r="N298" s="161" t="s">
        <v>1215</v>
      </c>
      <c r="O298" s="161" t="s">
        <v>1216</v>
      </c>
      <c r="P298" s="22"/>
    </row>
    <row r="299" spans="1:16" s="28" customFormat="1" ht="128.25" customHeight="1">
      <c r="A299" s="311"/>
      <c r="B299" s="314"/>
      <c r="C299" s="251"/>
      <c r="D299" s="251"/>
      <c r="E299" s="69" t="s">
        <v>600</v>
      </c>
      <c r="F299" s="159" t="s">
        <v>42</v>
      </c>
      <c r="G299" s="160">
        <v>266000</v>
      </c>
      <c r="H299" s="214">
        <v>700000</v>
      </c>
      <c r="I299" s="160">
        <v>600000</v>
      </c>
      <c r="J299" s="160">
        <v>600000</v>
      </c>
      <c r="K299" s="105" t="s">
        <v>627</v>
      </c>
      <c r="L299" s="105" t="s">
        <v>1273</v>
      </c>
      <c r="M299" s="161" t="s">
        <v>970</v>
      </c>
      <c r="N299" s="161" t="s">
        <v>971</v>
      </c>
      <c r="O299" s="162" t="s">
        <v>971</v>
      </c>
      <c r="P299" s="61"/>
    </row>
    <row r="300" spans="1:16" s="28" customFormat="1" ht="65.25" customHeight="1">
      <c r="A300" s="311"/>
      <c r="B300" s="314"/>
      <c r="C300" s="251"/>
      <c r="D300" s="253"/>
      <c r="E300" s="38" t="s">
        <v>861</v>
      </c>
      <c r="F300" s="83" t="s">
        <v>42</v>
      </c>
      <c r="G300" s="109">
        <v>967000</v>
      </c>
      <c r="H300" s="109">
        <v>441500</v>
      </c>
      <c r="I300" s="109">
        <v>305000</v>
      </c>
      <c r="J300" s="109">
        <v>305000</v>
      </c>
      <c r="K300" s="180" t="s">
        <v>774</v>
      </c>
      <c r="L300" s="180">
        <v>0</v>
      </c>
      <c r="M300" s="180" t="s">
        <v>972</v>
      </c>
      <c r="N300" s="180" t="s">
        <v>973</v>
      </c>
      <c r="O300" s="181" t="s">
        <v>973</v>
      </c>
      <c r="P300" s="63"/>
    </row>
    <row r="301" spans="1:16" ht="228.75" customHeight="1">
      <c r="A301" s="311"/>
      <c r="B301" s="314"/>
      <c r="C301" s="251"/>
      <c r="D301" s="230" t="s">
        <v>503</v>
      </c>
      <c r="E301" s="38" t="s">
        <v>601</v>
      </c>
      <c r="F301" s="83" t="s">
        <v>44</v>
      </c>
      <c r="G301" s="109">
        <v>1000000</v>
      </c>
      <c r="H301" s="109">
        <v>1000000</v>
      </c>
      <c r="I301" s="109">
        <v>1000000</v>
      </c>
      <c r="J301" s="109">
        <v>1000000</v>
      </c>
      <c r="K301" s="73" t="s">
        <v>1364</v>
      </c>
      <c r="L301" s="153" t="s">
        <v>773</v>
      </c>
      <c r="M301" s="153" t="s">
        <v>773</v>
      </c>
      <c r="N301" s="153" t="s">
        <v>773</v>
      </c>
      <c r="O301" s="154" t="s">
        <v>773</v>
      </c>
      <c r="P301" s="5"/>
    </row>
    <row r="302" spans="1:15" ht="27">
      <c r="A302" s="311"/>
      <c r="B302" s="314"/>
      <c r="C302" s="251"/>
      <c r="D302" s="230"/>
      <c r="E302" s="38" t="s">
        <v>505</v>
      </c>
      <c r="F302" s="83" t="s">
        <v>44</v>
      </c>
      <c r="G302" s="109">
        <v>2159000</v>
      </c>
      <c r="H302" s="109">
        <v>2093000</v>
      </c>
      <c r="I302" s="109">
        <v>2141000</v>
      </c>
      <c r="J302" s="109">
        <v>2141000</v>
      </c>
      <c r="K302" s="105" t="s">
        <v>507</v>
      </c>
      <c r="L302" s="161" t="s">
        <v>512</v>
      </c>
      <c r="M302" s="161" t="s">
        <v>512</v>
      </c>
      <c r="N302" s="161" t="s">
        <v>512</v>
      </c>
      <c r="O302" s="162" t="s">
        <v>512</v>
      </c>
    </row>
    <row r="303" spans="1:15" ht="33" customHeight="1">
      <c r="A303" s="311"/>
      <c r="B303" s="314"/>
      <c r="C303" s="251"/>
      <c r="D303" s="230"/>
      <c r="E303" s="38" t="s">
        <v>506</v>
      </c>
      <c r="F303" s="83" t="s">
        <v>44</v>
      </c>
      <c r="G303" s="109">
        <v>311000</v>
      </c>
      <c r="H303" s="109">
        <v>1420000</v>
      </c>
      <c r="I303" s="109">
        <v>1500000</v>
      </c>
      <c r="J303" s="109">
        <v>1500000</v>
      </c>
      <c r="K303" s="105" t="s">
        <v>504</v>
      </c>
      <c r="L303" s="161" t="s">
        <v>513</v>
      </c>
      <c r="M303" s="161" t="s">
        <v>513</v>
      </c>
      <c r="N303" s="161" t="s">
        <v>513</v>
      </c>
      <c r="O303" s="162" t="s">
        <v>513</v>
      </c>
    </row>
    <row r="304" spans="1:15" ht="409.5" customHeight="1">
      <c r="A304" s="311"/>
      <c r="B304" s="314"/>
      <c r="C304" s="251"/>
      <c r="D304" s="230"/>
      <c r="E304" s="256" t="s">
        <v>313</v>
      </c>
      <c r="F304" s="242" t="s">
        <v>44</v>
      </c>
      <c r="G304" s="244">
        <v>3568000</v>
      </c>
      <c r="H304" s="244">
        <v>3000000</v>
      </c>
      <c r="I304" s="244">
        <v>3000000</v>
      </c>
      <c r="J304" s="244">
        <v>3000000</v>
      </c>
      <c r="K304" s="266" t="s">
        <v>1348</v>
      </c>
      <c r="L304" s="277" t="s">
        <v>832</v>
      </c>
      <c r="M304" s="277" t="s">
        <v>832</v>
      </c>
      <c r="N304" s="277" t="s">
        <v>832</v>
      </c>
      <c r="O304" s="278" t="s">
        <v>832</v>
      </c>
    </row>
    <row r="305" spans="1:15" ht="42.75" customHeight="1">
      <c r="A305" s="311"/>
      <c r="B305" s="314"/>
      <c r="C305" s="251"/>
      <c r="D305" s="230"/>
      <c r="E305" s="255"/>
      <c r="F305" s="243"/>
      <c r="G305" s="245"/>
      <c r="H305" s="245"/>
      <c r="I305" s="245"/>
      <c r="J305" s="245"/>
      <c r="K305" s="267"/>
      <c r="L305" s="267"/>
      <c r="M305" s="267"/>
      <c r="N305" s="267"/>
      <c r="O305" s="279"/>
    </row>
    <row r="306" spans="1:15" ht="81.75" customHeight="1">
      <c r="A306" s="311"/>
      <c r="B306" s="314"/>
      <c r="C306" s="251"/>
      <c r="D306" s="230"/>
      <c r="E306" s="38" t="s">
        <v>345</v>
      </c>
      <c r="F306" s="83" t="s">
        <v>44</v>
      </c>
      <c r="G306" s="109">
        <v>539000</v>
      </c>
      <c r="H306" s="109">
        <v>339000</v>
      </c>
      <c r="I306" s="109">
        <v>539000</v>
      </c>
      <c r="J306" s="109">
        <v>539000</v>
      </c>
      <c r="K306" s="73" t="s">
        <v>1298</v>
      </c>
      <c r="L306" s="117" t="s">
        <v>514</v>
      </c>
      <c r="M306" s="117" t="s">
        <v>514</v>
      </c>
      <c r="N306" s="117" t="s">
        <v>514</v>
      </c>
      <c r="O306" s="118" t="s">
        <v>514</v>
      </c>
    </row>
    <row r="307" spans="1:15" ht="36" customHeight="1">
      <c r="A307" s="311"/>
      <c r="B307" s="314"/>
      <c r="C307" s="251"/>
      <c r="D307" s="230"/>
      <c r="E307" s="38" t="s">
        <v>707</v>
      </c>
      <c r="F307" s="83" t="s">
        <v>44</v>
      </c>
      <c r="G307" s="109">
        <v>200000</v>
      </c>
      <c r="H307" s="109">
        <v>50000</v>
      </c>
      <c r="I307" s="109">
        <v>100000</v>
      </c>
      <c r="J307" s="109">
        <v>100000</v>
      </c>
      <c r="K307" s="180" t="s">
        <v>510</v>
      </c>
      <c r="L307" s="180" t="s">
        <v>356</v>
      </c>
      <c r="M307" s="180" t="s">
        <v>356</v>
      </c>
      <c r="N307" s="180" t="s">
        <v>356</v>
      </c>
      <c r="O307" s="181" t="s">
        <v>356</v>
      </c>
    </row>
    <row r="308" spans="1:15" ht="37.5" customHeight="1">
      <c r="A308" s="311"/>
      <c r="B308" s="314"/>
      <c r="C308" s="251"/>
      <c r="D308" s="230"/>
      <c r="E308" s="38" t="s">
        <v>602</v>
      </c>
      <c r="F308" s="83" t="s">
        <v>44</v>
      </c>
      <c r="G308" s="109">
        <v>717000</v>
      </c>
      <c r="H308" s="109">
        <v>697000</v>
      </c>
      <c r="I308" s="109">
        <v>717000</v>
      </c>
      <c r="J308" s="109">
        <v>717000</v>
      </c>
      <c r="K308" s="73" t="s">
        <v>504</v>
      </c>
      <c r="L308" s="153" t="s">
        <v>515</v>
      </c>
      <c r="M308" s="153" t="s">
        <v>515</v>
      </c>
      <c r="N308" s="153" t="s">
        <v>515</v>
      </c>
      <c r="O308" s="154" t="s">
        <v>515</v>
      </c>
    </row>
    <row r="309" spans="1:15" ht="36">
      <c r="A309" s="311"/>
      <c r="B309" s="314"/>
      <c r="C309" s="251"/>
      <c r="D309" s="230"/>
      <c r="E309" s="38" t="s">
        <v>508</v>
      </c>
      <c r="F309" s="83" t="s">
        <v>44</v>
      </c>
      <c r="G309" s="109">
        <v>2500000</v>
      </c>
      <c r="H309" s="109">
        <v>1200000</v>
      </c>
      <c r="I309" s="109">
        <v>1200000</v>
      </c>
      <c r="J309" s="109">
        <v>1200000</v>
      </c>
      <c r="K309" s="73" t="s">
        <v>579</v>
      </c>
      <c r="L309" s="117">
        <v>35300</v>
      </c>
      <c r="M309" s="117">
        <v>35300</v>
      </c>
      <c r="N309" s="117">
        <v>35300</v>
      </c>
      <c r="O309" s="118">
        <v>35300</v>
      </c>
    </row>
    <row r="310" spans="1:15" ht="36">
      <c r="A310" s="311"/>
      <c r="B310" s="314"/>
      <c r="C310" s="251"/>
      <c r="D310" s="230"/>
      <c r="E310" s="38" t="s">
        <v>509</v>
      </c>
      <c r="F310" s="83" t="s">
        <v>44</v>
      </c>
      <c r="G310" s="109">
        <v>41951000</v>
      </c>
      <c r="H310" s="109">
        <v>44074000</v>
      </c>
      <c r="I310" s="109">
        <v>44074000</v>
      </c>
      <c r="J310" s="109">
        <v>44074000</v>
      </c>
      <c r="K310" s="180" t="s">
        <v>1274</v>
      </c>
      <c r="L310" s="180" t="s">
        <v>356</v>
      </c>
      <c r="M310" s="180" t="s">
        <v>356</v>
      </c>
      <c r="N310" s="180" t="s">
        <v>356</v>
      </c>
      <c r="O310" s="181" t="s">
        <v>356</v>
      </c>
    </row>
    <row r="311" spans="1:15" s="5" customFormat="1" ht="30.75" customHeight="1">
      <c r="A311" s="311"/>
      <c r="B311" s="314"/>
      <c r="C311" s="251"/>
      <c r="D311" s="231" t="s">
        <v>13</v>
      </c>
      <c r="E311" s="38" t="s">
        <v>325</v>
      </c>
      <c r="F311" s="83" t="s">
        <v>237</v>
      </c>
      <c r="G311" s="36">
        <v>66960000</v>
      </c>
      <c r="H311" s="36">
        <v>41421000</v>
      </c>
      <c r="I311" s="36">
        <v>46040000</v>
      </c>
      <c r="J311" s="36">
        <v>46040000</v>
      </c>
      <c r="K311" s="35" t="s">
        <v>158</v>
      </c>
      <c r="L311" s="40">
        <v>5</v>
      </c>
      <c r="M311" s="40">
        <v>12</v>
      </c>
      <c r="N311" s="40">
        <v>10</v>
      </c>
      <c r="O311" s="90">
        <v>10</v>
      </c>
    </row>
    <row r="312" spans="1:15" s="5" customFormat="1" ht="42" customHeight="1">
      <c r="A312" s="311"/>
      <c r="B312" s="314"/>
      <c r="C312" s="251"/>
      <c r="D312" s="231"/>
      <c r="E312" s="38" t="s">
        <v>874</v>
      </c>
      <c r="F312" s="83" t="s">
        <v>237</v>
      </c>
      <c r="G312" s="36">
        <v>20100000</v>
      </c>
      <c r="H312" s="36">
        <v>12922000</v>
      </c>
      <c r="I312" s="36">
        <v>12687000</v>
      </c>
      <c r="J312" s="36">
        <v>12687000</v>
      </c>
      <c r="K312" s="35" t="s">
        <v>158</v>
      </c>
      <c r="L312" s="40">
        <v>5</v>
      </c>
      <c r="M312" s="40">
        <v>22</v>
      </c>
      <c r="N312" s="40">
        <v>20</v>
      </c>
      <c r="O312" s="90">
        <v>20</v>
      </c>
    </row>
    <row r="313" spans="1:15" s="5" customFormat="1" ht="99" customHeight="1">
      <c r="A313" s="311"/>
      <c r="B313" s="314"/>
      <c r="C313" s="230" t="s">
        <v>516</v>
      </c>
      <c r="D313" s="230" t="s">
        <v>591</v>
      </c>
      <c r="E313" s="38" t="s">
        <v>30</v>
      </c>
      <c r="F313" s="83" t="s">
        <v>735</v>
      </c>
      <c r="G313" s="36">
        <v>152030000</v>
      </c>
      <c r="H313" s="36">
        <v>135140000</v>
      </c>
      <c r="I313" s="36">
        <v>155224000</v>
      </c>
      <c r="J313" s="36">
        <v>157087000</v>
      </c>
      <c r="K313" s="35" t="s">
        <v>833</v>
      </c>
      <c r="L313" s="41" t="s">
        <v>736</v>
      </c>
      <c r="M313" s="41" t="s">
        <v>941</v>
      </c>
      <c r="N313" s="41" t="s">
        <v>942</v>
      </c>
      <c r="O313" s="42" t="s">
        <v>943</v>
      </c>
    </row>
    <row r="314" spans="1:17" s="5" customFormat="1" ht="33" customHeight="1">
      <c r="A314" s="311"/>
      <c r="B314" s="314"/>
      <c r="C314" s="230"/>
      <c r="D314" s="230"/>
      <c r="E314" s="38" t="s">
        <v>517</v>
      </c>
      <c r="F314" s="83" t="s">
        <v>735</v>
      </c>
      <c r="G314" s="36">
        <v>30000000</v>
      </c>
      <c r="H314" s="36">
        <v>20000000</v>
      </c>
      <c r="I314" s="36">
        <v>30377000</v>
      </c>
      <c r="J314" s="36">
        <v>30742000</v>
      </c>
      <c r="K314" s="108" t="s">
        <v>737</v>
      </c>
      <c r="L314" s="151" t="s">
        <v>691</v>
      </c>
      <c r="M314" s="151" t="s">
        <v>944</v>
      </c>
      <c r="N314" s="151" t="s">
        <v>944</v>
      </c>
      <c r="O314" s="152" t="s">
        <v>944</v>
      </c>
      <c r="Q314" s="212">
        <f>4000000*7.5</f>
        <v>30000000</v>
      </c>
    </row>
    <row r="315" spans="1:15" s="5" customFormat="1" ht="30" customHeight="1">
      <c r="A315" s="311"/>
      <c r="B315" s="314"/>
      <c r="C315" s="230"/>
      <c r="D315" s="230"/>
      <c r="E315" s="38" t="s">
        <v>31</v>
      </c>
      <c r="F315" s="83" t="s">
        <v>735</v>
      </c>
      <c r="G315" s="36">
        <v>20000000</v>
      </c>
      <c r="H315" s="36">
        <v>15000000</v>
      </c>
      <c r="I315" s="36">
        <v>20000000</v>
      </c>
      <c r="J315" s="36">
        <v>20000000</v>
      </c>
      <c r="K315" s="35" t="s">
        <v>0</v>
      </c>
      <c r="L315" s="151" t="s">
        <v>693</v>
      </c>
      <c r="M315" s="151" t="s">
        <v>693</v>
      </c>
      <c r="N315" s="151" t="s">
        <v>693</v>
      </c>
      <c r="O315" s="152" t="s">
        <v>693</v>
      </c>
    </row>
    <row r="316" spans="1:15" s="5" customFormat="1" ht="40.5" customHeight="1">
      <c r="A316" s="311"/>
      <c r="B316" s="314"/>
      <c r="C316" s="230"/>
      <c r="D316" s="230"/>
      <c r="E316" s="38" t="s">
        <v>33</v>
      </c>
      <c r="F316" s="83" t="s">
        <v>735</v>
      </c>
      <c r="G316" s="36">
        <v>62000000</v>
      </c>
      <c r="H316" s="36">
        <v>63900000</v>
      </c>
      <c r="I316" s="36">
        <v>67914000</v>
      </c>
      <c r="J316" s="36">
        <v>68729000</v>
      </c>
      <c r="K316" s="35" t="s">
        <v>643</v>
      </c>
      <c r="L316" s="41" t="s">
        <v>356</v>
      </c>
      <c r="M316" s="41" t="s">
        <v>356</v>
      </c>
      <c r="N316" s="41" t="s">
        <v>356</v>
      </c>
      <c r="O316" s="42" t="s">
        <v>356</v>
      </c>
    </row>
    <row r="317" spans="1:15" s="5" customFormat="1" ht="51" customHeight="1">
      <c r="A317" s="311"/>
      <c r="B317" s="314"/>
      <c r="C317" s="230"/>
      <c r="D317" s="230"/>
      <c r="E317" s="38" t="s">
        <v>307</v>
      </c>
      <c r="F317" s="83" t="s">
        <v>735</v>
      </c>
      <c r="G317" s="36">
        <v>99634000</v>
      </c>
      <c r="H317" s="36">
        <v>103095000</v>
      </c>
      <c r="I317" s="36">
        <v>108395000</v>
      </c>
      <c r="J317" s="36">
        <v>110186000</v>
      </c>
      <c r="K317" s="35" t="s">
        <v>1</v>
      </c>
      <c r="L317" s="142">
        <v>28</v>
      </c>
      <c r="M317" s="142">
        <v>30</v>
      </c>
      <c r="N317" s="86">
        <v>32</v>
      </c>
      <c r="O317" s="87">
        <v>34</v>
      </c>
    </row>
    <row r="318" spans="1:15" s="5" customFormat="1" ht="51" customHeight="1">
      <c r="A318" s="311"/>
      <c r="B318" s="314"/>
      <c r="C318" s="230"/>
      <c r="D318" s="230"/>
      <c r="E318" s="38" t="s">
        <v>592</v>
      </c>
      <c r="F318" s="83" t="s">
        <v>735</v>
      </c>
      <c r="G318" s="36">
        <v>9800000</v>
      </c>
      <c r="H318" s="36">
        <v>10500000</v>
      </c>
      <c r="I318" s="36">
        <v>11000000</v>
      </c>
      <c r="J318" s="36">
        <v>11000000</v>
      </c>
      <c r="K318" s="35" t="s">
        <v>927</v>
      </c>
      <c r="L318" s="151" t="s">
        <v>1275</v>
      </c>
      <c r="M318" s="151" t="s">
        <v>945</v>
      </c>
      <c r="N318" s="151" t="s">
        <v>945</v>
      </c>
      <c r="O318" s="152" t="s">
        <v>945</v>
      </c>
    </row>
    <row r="319" spans="1:16" s="5" customFormat="1" ht="39.75" customHeight="1">
      <c r="A319" s="311"/>
      <c r="B319" s="314"/>
      <c r="C319" s="230"/>
      <c r="D319" s="230"/>
      <c r="E319" s="38" t="s">
        <v>739</v>
      </c>
      <c r="F319" s="83" t="s">
        <v>735</v>
      </c>
      <c r="G319" s="36">
        <v>153000</v>
      </c>
      <c r="H319" s="36">
        <v>153000</v>
      </c>
      <c r="I319" s="36">
        <v>157000</v>
      </c>
      <c r="J319" s="36">
        <v>158000</v>
      </c>
      <c r="K319" s="35" t="s">
        <v>740</v>
      </c>
      <c r="L319" s="142" t="s">
        <v>741</v>
      </c>
      <c r="M319" s="142" t="s">
        <v>946</v>
      </c>
      <c r="N319" s="142" t="s">
        <v>947</v>
      </c>
      <c r="O319" s="143" t="s">
        <v>948</v>
      </c>
      <c r="P319" s="121"/>
    </row>
    <row r="320" spans="1:15" s="5" customFormat="1" ht="35.25" customHeight="1">
      <c r="A320" s="311"/>
      <c r="B320" s="314"/>
      <c r="C320" s="230"/>
      <c r="D320" s="230"/>
      <c r="E320" s="38" t="s">
        <v>593</v>
      </c>
      <c r="F320" s="83" t="s">
        <v>735</v>
      </c>
      <c r="G320" s="36">
        <v>935000</v>
      </c>
      <c r="H320" s="36">
        <v>900000</v>
      </c>
      <c r="I320" s="36">
        <v>956000</v>
      </c>
      <c r="J320" s="36">
        <v>967000</v>
      </c>
      <c r="K320" s="38" t="s">
        <v>660</v>
      </c>
      <c r="L320" s="38" t="s">
        <v>356</v>
      </c>
      <c r="M320" s="38" t="s">
        <v>356</v>
      </c>
      <c r="N320" s="38" t="s">
        <v>356</v>
      </c>
      <c r="O320" s="133" t="s">
        <v>356</v>
      </c>
    </row>
    <row r="321" spans="1:15" s="5" customFormat="1" ht="27.75" customHeight="1">
      <c r="A321" s="311"/>
      <c r="B321" s="314"/>
      <c r="C321" s="230"/>
      <c r="D321" s="230"/>
      <c r="E321" s="38" t="s">
        <v>518</v>
      </c>
      <c r="F321" s="83" t="s">
        <v>735</v>
      </c>
      <c r="G321" s="36">
        <v>530000</v>
      </c>
      <c r="H321" s="36">
        <v>530000</v>
      </c>
      <c r="I321" s="36">
        <v>530000</v>
      </c>
      <c r="J321" s="36">
        <v>530000</v>
      </c>
      <c r="K321" s="38" t="s">
        <v>660</v>
      </c>
      <c r="L321" s="38" t="s">
        <v>356</v>
      </c>
      <c r="M321" s="38" t="s">
        <v>356</v>
      </c>
      <c r="N321" s="38" t="s">
        <v>356</v>
      </c>
      <c r="O321" s="133" t="s">
        <v>356</v>
      </c>
    </row>
    <row r="322" spans="1:15" s="5" customFormat="1" ht="37.5" customHeight="1">
      <c r="A322" s="311"/>
      <c r="B322" s="314"/>
      <c r="C322" s="230"/>
      <c r="D322" s="230"/>
      <c r="E322" s="38" t="s">
        <v>34</v>
      </c>
      <c r="F322" s="83" t="s">
        <v>735</v>
      </c>
      <c r="G322" s="36">
        <v>35730000</v>
      </c>
      <c r="H322" s="36">
        <v>21730000</v>
      </c>
      <c r="I322" s="36">
        <v>27298000</v>
      </c>
      <c r="J322" s="36">
        <v>27324000</v>
      </c>
      <c r="K322" s="110" t="s">
        <v>187</v>
      </c>
      <c r="L322" s="172">
        <v>35</v>
      </c>
      <c r="M322" s="172">
        <v>36</v>
      </c>
      <c r="N322" s="88" t="s">
        <v>949</v>
      </c>
      <c r="O322" s="89" t="s">
        <v>950</v>
      </c>
    </row>
    <row r="323" spans="1:15" s="5" customFormat="1" ht="36">
      <c r="A323" s="311"/>
      <c r="B323" s="314"/>
      <c r="C323" s="230"/>
      <c r="D323" s="39" t="s">
        <v>13</v>
      </c>
      <c r="E323" s="38" t="s">
        <v>59</v>
      </c>
      <c r="F323" s="83" t="s">
        <v>237</v>
      </c>
      <c r="G323" s="36">
        <v>15000000</v>
      </c>
      <c r="H323" s="36">
        <v>13700000</v>
      </c>
      <c r="I323" s="36">
        <v>60340000</v>
      </c>
      <c r="J323" s="36">
        <v>60340000</v>
      </c>
      <c r="K323" s="35" t="s">
        <v>158</v>
      </c>
      <c r="L323" s="40">
        <v>7</v>
      </c>
      <c r="M323" s="40">
        <v>15</v>
      </c>
      <c r="N323" s="40">
        <v>14</v>
      </c>
      <c r="O323" s="90">
        <v>14</v>
      </c>
    </row>
    <row r="324" spans="1:17" s="5" customFormat="1" ht="47.25" customHeight="1">
      <c r="A324" s="311"/>
      <c r="B324" s="314"/>
      <c r="C324" s="230" t="s">
        <v>45</v>
      </c>
      <c r="D324" s="230" t="s">
        <v>41</v>
      </c>
      <c r="E324" s="38" t="s">
        <v>519</v>
      </c>
      <c r="F324" s="83" t="s">
        <v>39</v>
      </c>
      <c r="G324" s="36">
        <v>400000</v>
      </c>
      <c r="H324" s="36">
        <v>200000</v>
      </c>
      <c r="I324" s="36">
        <v>450000</v>
      </c>
      <c r="J324" s="36">
        <v>450000</v>
      </c>
      <c r="K324" s="35" t="s">
        <v>520</v>
      </c>
      <c r="L324" s="40" t="s">
        <v>719</v>
      </c>
      <c r="M324" s="40" t="s">
        <v>936</v>
      </c>
      <c r="N324" s="40" t="s">
        <v>937</v>
      </c>
      <c r="O324" s="90" t="s">
        <v>937</v>
      </c>
      <c r="Q324" s="6"/>
    </row>
    <row r="325" spans="1:17" s="5" customFormat="1" ht="47.25" customHeight="1">
      <c r="A325" s="311"/>
      <c r="B325" s="314"/>
      <c r="C325" s="230"/>
      <c r="D325" s="230"/>
      <c r="E325" s="38" t="s">
        <v>909</v>
      </c>
      <c r="F325" s="83" t="s">
        <v>39</v>
      </c>
      <c r="G325" s="36">
        <v>650000</v>
      </c>
      <c r="H325" s="36">
        <v>400000</v>
      </c>
      <c r="I325" s="36">
        <v>650000</v>
      </c>
      <c r="J325" s="36">
        <v>650000</v>
      </c>
      <c r="K325" s="35" t="s">
        <v>521</v>
      </c>
      <c r="L325" s="40" t="s">
        <v>720</v>
      </c>
      <c r="M325" s="40" t="s">
        <v>720</v>
      </c>
      <c r="N325" s="40" t="s">
        <v>938</v>
      </c>
      <c r="O325" s="90" t="s">
        <v>938</v>
      </c>
      <c r="Q325" s="6"/>
    </row>
    <row r="326" spans="1:17" s="5" customFormat="1" ht="54.75" customHeight="1">
      <c r="A326" s="311"/>
      <c r="B326" s="314"/>
      <c r="C326" s="230"/>
      <c r="D326" s="230"/>
      <c r="E326" s="38" t="s">
        <v>622</v>
      </c>
      <c r="F326" s="83" t="s">
        <v>39</v>
      </c>
      <c r="G326" s="36">
        <v>800000</v>
      </c>
      <c r="H326" s="36">
        <v>800000</v>
      </c>
      <c r="I326" s="36">
        <v>800000</v>
      </c>
      <c r="J326" s="36">
        <v>800000</v>
      </c>
      <c r="K326" s="35" t="s">
        <v>623</v>
      </c>
      <c r="L326" s="40">
        <v>10000</v>
      </c>
      <c r="M326" s="40">
        <v>10000</v>
      </c>
      <c r="N326" s="40">
        <v>9600</v>
      </c>
      <c r="O326" s="90">
        <v>9400</v>
      </c>
      <c r="Q326" s="6"/>
    </row>
    <row r="327" spans="1:17" s="5" customFormat="1" ht="47.25" customHeight="1">
      <c r="A327" s="311"/>
      <c r="B327" s="314"/>
      <c r="C327" s="230"/>
      <c r="D327" s="230"/>
      <c r="E327" s="38" t="s">
        <v>522</v>
      </c>
      <c r="F327" s="83" t="s">
        <v>39</v>
      </c>
      <c r="G327" s="36">
        <v>400000</v>
      </c>
      <c r="H327" s="36">
        <v>400000</v>
      </c>
      <c r="I327" s="36">
        <v>400000</v>
      </c>
      <c r="J327" s="36">
        <v>400000</v>
      </c>
      <c r="K327" s="35" t="s">
        <v>624</v>
      </c>
      <c r="L327" s="40" t="s">
        <v>625</v>
      </c>
      <c r="M327" s="40" t="s">
        <v>625</v>
      </c>
      <c r="N327" s="40" t="s">
        <v>625</v>
      </c>
      <c r="O327" s="90" t="s">
        <v>625</v>
      </c>
      <c r="Q327" s="6"/>
    </row>
    <row r="328" spans="1:17" s="5" customFormat="1" ht="39.75" customHeight="1">
      <c r="A328" s="311"/>
      <c r="B328" s="314"/>
      <c r="C328" s="230"/>
      <c r="D328" s="230"/>
      <c r="E328" s="38" t="s">
        <v>523</v>
      </c>
      <c r="F328" s="83" t="s">
        <v>910</v>
      </c>
      <c r="G328" s="36">
        <v>3000000</v>
      </c>
      <c r="H328" s="36">
        <v>2600000</v>
      </c>
      <c r="I328" s="36">
        <v>3000000</v>
      </c>
      <c r="J328" s="36">
        <v>3000000</v>
      </c>
      <c r="K328" s="35" t="s">
        <v>579</v>
      </c>
      <c r="L328" s="40">
        <v>250</v>
      </c>
      <c r="M328" s="40">
        <v>150</v>
      </c>
      <c r="N328" s="40">
        <v>175</v>
      </c>
      <c r="O328" s="90">
        <v>200</v>
      </c>
      <c r="Q328" s="6"/>
    </row>
    <row r="329" spans="1:17" s="5" customFormat="1" ht="33" customHeight="1">
      <c r="A329" s="311"/>
      <c r="B329" s="314"/>
      <c r="C329" s="230"/>
      <c r="D329" s="225" t="s">
        <v>105</v>
      </c>
      <c r="E329" s="38" t="s">
        <v>116</v>
      </c>
      <c r="F329" s="83" t="s">
        <v>104</v>
      </c>
      <c r="G329" s="36">
        <v>14120000</v>
      </c>
      <c r="H329" s="36">
        <v>12900000</v>
      </c>
      <c r="I329" s="36">
        <v>12900000</v>
      </c>
      <c r="J329" s="36">
        <v>12900000</v>
      </c>
      <c r="K329" s="35" t="s">
        <v>182</v>
      </c>
      <c r="L329" s="81">
        <v>2750</v>
      </c>
      <c r="M329" s="81">
        <v>2500</v>
      </c>
      <c r="N329" s="81">
        <v>2500</v>
      </c>
      <c r="O329" s="82">
        <v>2500</v>
      </c>
      <c r="Q329" s="7"/>
    </row>
    <row r="330" spans="1:17" s="5" customFormat="1" ht="138.75" customHeight="1">
      <c r="A330" s="311"/>
      <c r="B330" s="314"/>
      <c r="C330" s="230"/>
      <c r="D330" s="226"/>
      <c r="E330" s="38" t="s">
        <v>117</v>
      </c>
      <c r="F330" s="83" t="s">
        <v>104</v>
      </c>
      <c r="G330" s="36">
        <v>71187000</v>
      </c>
      <c r="H330" s="36">
        <v>75000000</v>
      </c>
      <c r="I330" s="36">
        <v>70500000</v>
      </c>
      <c r="J330" s="36">
        <v>70500000</v>
      </c>
      <c r="K330" s="35" t="s">
        <v>1276</v>
      </c>
      <c r="L330" s="40" t="s">
        <v>786</v>
      </c>
      <c r="M330" s="40" t="s">
        <v>991</v>
      </c>
      <c r="N330" s="40" t="s">
        <v>992</v>
      </c>
      <c r="O330" s="90" t="s">
        <v>992</v>
      </c>
      <c r="Q330" s="7"/>
    </row>
    <row r="331" spans="1:15" s="5" customFormat="1" ht="34.5" customHeight="1">
      <c r="A331" s="311"/>
      <c r="B331" s="314"/>
      <c r="C331" s="230"/>
      <c r="D331" s="226"/>
      <c r="E331" s="38" t="s">
        <v>320</v>
      </c>
      <c r="F331" s="83" t="s">
        <v>104</v>
      </c>
      <c r="G331" s="36">
        <v>165000</v>
      </c>
      <c r="H331" s="36">
        <v>88000</v>
      </c>
      <c r="I331" s="36">
        <v>165000</v>
      </c>
      <c r="J331" s="36">
        <v>165000</v>
      </c>
      <c r="K331" s="35" t="s">
        <v>171</v>
      </c>
      <c r="L331" s="40">
        <v>100</v>
      </c>
      <c r="M331" s="40">
        <v>100</v>
      </c>
      <c r="N331" s="40">
        <v>100</v>
      </c>
      <c r="O331" s="90">
        <v>100</v>
      </c>
    </row>
    <row r="332" spans="1:15" s="5" customFormat="1" ht="252" customHeight="1">
      <c r="A332" s="311"/>
      <c r="B332" s="314"/>
      <c r="C332" s="230"/>
      <c r="D332" s="226"/>
      <c r="E332" s="38" t="s">
        <v>321</v>
      </c>
      <c r="F332" s="83" t="s">
        <v>104</v>
      </c>
      <c r="G332" s="36">
        <v>3970000</v>
      </c>
      <c r="H332" s="36">
        <v>2920000</v>
      </c>
      <c r="I332" s="36">
        <v>3740000</v>
      </c>
      <c r="J332" s="36">
        <v>3740000</v>
      </c>
      <c r="K332" s="35" t="s">
        <v>1300</v>
      </c>
      <c r="L332" s="81" t="s">
        <v>1044</v>
      </c>
      <c r="M332" s="81" t="s">
        <v>1045</v>
      </c>
      <c r="N332" s="81" t="s">
        <v>1045</v>
      </c>
      <c r="O332" s="82" t="s">
        <v>1045</v>
      </c>
    </row>
    <row r="333" spans="1:15" s="5" customFormat="1" ht="115.5" customHeight="1">
      <c r="A333" s="311"/>
      <c r="B333" s="314"/>
      <c r="C333" s="230"/>
      <c r="D333" s="226"/>
      <c r="E333" s="38" t="s">
        <v>115</v>
      </c>
      <c r="F333" s="83" t="s">
        <v>104</v>
      </c>
      <c r="G333" s="36">
        <v>3420000</v>
      </c>
      <c r="H333" s="36">
        <v>2039000</v>
      </c>
      <c r="I333" s="36">
        <v>2970000</v>
      </c>
      <c r="J333" s="36">
        <v>2970000</v>
      </c>
      <c r="K333" s="35" t="s">
        <v>1299</v>
      </c>
      <c r="L333" s="81" t="s">
        <v>1046</v>
      </c>
      <c r="M333" s="81" t="s">
        <v>1047</v>
      </c>
      <c r="N333" s="81" t="s">
        <v>1047</v>
      </c>
      <c r="O333" s="82" t="s">
        <v>1047</v>
      </c>
    </row>
    <row r="334" spans="1:16" s="5" customFormat="1" ht="42.75" customHeight="1">
      <c r="A334" s="311"/>
      <c r="B334" s="314"/>
      <c r="C334" s="230"/>
      <c r="D334" s="226"/>
      <c r="E334" s="38" t="s">
        <v>363</v>
      </c>
      <c r="F334" s="83" t="s">
        <v>104</v>
      </c>
      <c r="G334" s="36">
        <v>1150000</v>
      </c>
      <c r="H334" s="36">
        <v>100000</v>
      </c>
      <c r="I334" s="36">
        <v>1000000</v>
      </c>
      <c r="J334" s="36">
        <v>1000000</v>
      </c>
      <c r="K334" s="35" t="s">
        <v>364</v>
      </c>
      <c r="L334" s="40">
        <v>1070</v>
      </c>
      <c r="M334" s="40">
        <v>1025</v>
      </c>
      <c r="N334" s="40">
        <v>1025</v>
      </c>
      <c r="O334" s="90">
        <v>1025</v>
      </c>
      <c r="P334" s="54"/>
    </row>
    <row r="335" spans="1:15" s="5" customFormat="1" ht="44.25" customHeight="1">
      <c r="A335" s="311"/>
      <c r="B335" s="314"/>
      <c r="C335" s="230"/>
      <c r="D335" s="226"/>
      <c r="E335" s="38" t="s">
        <v>612</v>
      </c>
      <c r="F335" s="83" t="s">
        <v>104</v>
      </c>
      <c r="G335" s="36">
        <v>4045000</v>
      </c>
      <c r="H335" s="36">
        <v>4185000</v>
      </c>
      <c r="I335" s="36">
        <v>4185000</v>
      </c>
      <c r="J335" s="36">
        <v>4185000</v>
      </c>
      <c r="K335" s="35" t="s">
        <v>993</v>
      </c>
      <c r="L335" s="81" t="s">
        <v>771</v>
      </c>
      <c r="M335" s="81" t="s">
        <v>771</v>
      </c>
      <c r="N335" s="81" t="s">
        <v>771</v>
      </c>
      <c r="O335" s="82" t="s">
        <v>771</v>
      </c>
    </row>
    <row r="336" spans="1:15" s="5" customFormat="1" ht="114.75" customHeight="1">
      <c r="A336" s="311"/>
      <c r="B336" s="314"/>
      <c r="C336" s="230"/>
      <c r="D336" s="226"/>
      <c r="E336" s="38" t="s">
        <v>322</v>
      </c>
      <c r="F336" s="83" t="s">
        <v>104</v>
      </c>
      <c r="G336" s="36">
        <v>70000</v>
      </c>
      <c r="H336" s="36">
        <v>70000</v>
      </c>
      <c r="I336" s="36">
        <v>70000</v>
      </c>
      <c r="J336" s="36">
        <v>70000</v>
      </c>
      <c r="K336" s="35" t="s">
        <v>1349</v>
      </c>
      <c r="L336" s="81" t="s">
        <v>666</v>
      </c>
      <c r="M336" s="81" t="s">
        <v>1048</v>
      </c>
      <c r="N336" s="81" t="s">
        <v>1048</v>
      </c>
      <c r="O336" s="82" t="s">
        <v>1048</v>
      </c>
    </row>
    <row r="337" spans="1:15" s="5" customFormat="1" ht="36">
      <c r="A337" s="311"/>
      <c r="B337" s="314"/>
      <c r="C337" s="230"/>
      <c r="D337" s="226"/>
      <c r="E337" s="38" t="s">
        <v>2</v>
      </c>
      <c r="F337" s="83" t="s">
        <v>104</v>
      </c>
      <c r="G337" s="36">
        <v>2700000</v>
      </c>
      <c r="H337" s="36">
        <v>2900000</v>
      </c>
      <c r="I337" s="36">
        <v>2900000</v>
      </c>
      <c r="J337" s="36">
        <v>2900000</v>
      </c>
      <c r="K337" s="35" t="s">
        <v>668</v>
      </c>
      <c r="L337" s="81" t="s">
        <v>667</v>
      </c>
      <c r="M337" s="81" t="s">
        <v>994</v>
      </c>
      <c r="N337" s="81" t="s">
        <v>994</v>
      </c>
      <c r="O337" s="82" t="s">
        <v>994</v>
      </c>
    </row>
    <row r="338" spans="1:15" s="5" customFormat="1" ht="44.25" customHeight="1">
      <c r="A338" s="311"/>
      <c r="B338" s="314"/>
      <c r="C338" s="230"/>
      <c r="D338" s="226"/>
      <c r="E338" s="38" t="s">
        <v>3</v>
      </c>
      <c r="F338" s="83" t="s">
        <v>104</v>
      </c>
      <c r="G338" s="36">
        <v>2000000</v>
      </c>
      <c r="H338" s="36">
        <v>2000000</v>
      </c>
      <c r="I338" s="36">
        <v>2000000</v>
      </c>
      <c r="J338" s="36">
        <v>2000000</v>
      </c>
      <c r="K338" s="35" t="s">
        <v>1277</v>
      </c>
      <c r="L338" s="81" t="s">
        <v>661</v>
      </c>
      <c r="M338" s="81" t="s">
        <v>661</v>
      </c>
      <c r="N338" s="81" t="s">
        <v>661</v>
      </c>
      <c r="O338" s="82" t="s">
        <v>661</v>
      </c>
    </row>
    <row r="339" spans="1:15" s="5" customFormat="1" ht="45">
      <c r="A339" s="311"/>
      <c r="B339" s="314"/>
      <c r="C339" s="230"/>
      <c r="D339" s="226"/>
      <c r="E339" s="38" t="s">
        <v>118</v>
      </c>
      <c r="F339" s="83" t="s">
        <v>104</v>
      </c>
      <c r="G339" s="36">
        <v>20000</v>
      </c>
      <c r="H339" s="36">
        <v>20000</v>
      </c>
      <c r="I339" s="36">
        <v>20000</v>
      </c>
      <c r="J339" s="36">
        <v>20000</v>
      </c>
      <c r="K339" s="35" t="s">
        <v>1278</v>
      </c>
      <c r="L339" s="81" t="s">
        <v>365</v>
      </c>
      <c r="M339" s="81" t="s">
        <v>365</v>
      </c>
      <c r="N339" s="81" t="s">
        <v>365</v>
      </c>
      <c r="O339" s="82" t="s">
        <v>365</v>
      </c>
    </row>
    <row r="340" spans="1:15" s="5" customFormat="1" ht="33.75" customHeight="1">
      <c r="A340" s="311"/>
      <c r="B340" s="314"/>
      <c r="C340" s="230"/>
      <c r="D340" s="226"/>
      <c r="E340" s="38" t="s">
        <v>793</v>
      </c>
      <c r="F340" s="83" t="s">
        <v>104</v>
      </c>
      <c r="G340" s="36">
        <v>60000000</v>
      </c>
      <c r="H340" s="36">
        <v>55000000</v>
      </c>
      <c r="I340" s="36">
        <v>55000000</v>
      </c>
      <c r="J340" s="36">
        <v>55000000</v>
      </c>
      <c r="K340" s="35" t="s">
        <v>305</v>
      </c>
      <c r="L340" s="40">
        <v>74500</v>
      </c>
      <c r="M340" s="40">
        <v>73000</v>
      </c>
      <c r="N340" s="40">
        <v>73000</v>
      </c>
      <c r="O340" s="90">
        <v>73000</v>
      </c>
    </row>
    <row r="341" spans="1:15" s="5" customFormat="1" ht="33.75" customHeight="1">
      <c r="A341" s="311"/>
      <c r="B341" s="314"/>
      <c r="C341" s="230"/>
      <c r="D341" s="226"/>
      <c r="E341" s="38" t="s">
        <v>367</v>
      </c>
      <c r="F341" s="83" t="s">
        <v>615</v>
      </c>
      <c r="G341" s="36">
        <v>70000000</v>
      </c>
      <c r="H341" s="36">
        <v>76000000</v>
      </c>
      <c r="I341" s="36">
        <v>71596000</v>
      </c>
      <c r="J341" s="36">
        <v>72455000</v>
      </c>
      <c r="K341" s="35" t="s">
        <v>368</v>
      </c>
      <c r="L341" s="40">
        <v>20982</v>
      </c>
      <c r="M341" s="40">
        <v>21500</v>
      </c>
      <c r="N341" s="40">
        <v>22000</v>
      </c>
      <c r="O341" s="90">
        <v>22000</v>
      </c>
    </row>
    <row r="342" spans="1:15" s="5" customFormat="1" ht="39.75" customHeight="1">
      <c r="A342" s="311"/>
      <c r="B342" s="314"/>
      <c r="C342" s="230"/>
      <c r="D342" s="226"/>
      <c r="E342" s="38" t="s">
        <v>1247</v>
      </c>
      <c r="F342" s="83" t="s">
        <v>104</v>
      </c>
      <c r="G342" s="36">
        <v>150000</v>
      </c>
      <c r="H342" s="36">
        <v>330000</v>
      </c>
      <c r="I342" s="36">
        <v>330000</v>
      </c>
      <c r="J342" s="36">
        <v>330000</v>
      </c>
      <c r="K342" s="35" t="s">
        <v>366</v>
      </c>
      <c r="L342" s="40">
        <v>5</v>
      </c>
      <c r="M342" s="40">
        <v>5</v>
      </c>
      <c r="N342" s="40">
        <v>5</v>
      </c>
      <c r="O342" s="90">
        <v>5</v>
      </c>
    </row>
    <row r="343" spans="1:15" s="5" customFormat="1" ht="39.75" customHeight="1">
      <c r="A343" s="311"/>
      <c r="B343" s="314"/>
      <c r="C343" s="230"/>
      <c r="D343" s="226"/>
      <c r="E343" s="38" t="s">
        <v>370</v>
      </c>
      <c r="F343" s="182" t="s">
        <v>104</v>
      </c>
      <c r="G343" s="183">
        <v>100000</v>
      </c>
      <c r="H343" s="183">
        <v>135000</v>
      </c>
      <c r="I343" s="183">
        <v>215000</v>
      </c>
      <c r="J343" s="183">
        <v>215000</v>
      </c>
      <c r="K343" s="35" t="s">
        <v>366</v>
      </c>
      <c r="L343" s="40">
        <v>7</v>
      </c>
      <c r="M343" s="40">
        <v>7</v>
      </c>
      <c r="N343" s="40">
        <v>7</v>
      </c>
      <c r="O343" s="90">
        <v>7</v>
      </c>
    </row>
    <row r="344" spans="1:15" s="5" customFormat="1" ht="40.5" customHeight="1">
      <c r="A344" s="311"/>
      <c r="B344" s="314"/>
      <c r="C344" s="230"/>
      <c r="D344" s="226"/>
      <c r="E344" s="38" t="s">
        <v>371</v>
      </c>
      <c r="F344" s="83" t="s">
        <v>104</v>
      </c>
      <c r="G344" s="36">
        <v>100000</v>
      </c>
      <c r="H344" s="36">
        <v>155000</v>
      </c>
      <c r="I344" s="36">
        <v>215000</v>
      </c>
      <c r="J344" s="36">
        <v>215000</v>
      </c>
      <c r="K344" s="35" t="s">
        <v>366</v>
      </c>
      <c r="L344" s="40">
        <v>7</v>
      </c>
      <c r="M344" s="40">
        <v>7</v>
      </c>
      <c r="N344" s="163">
        <v>7</v>
      </c>
      <c r="O344" s="164">
        <v>7</v>
      </c>
    </row>
    <row r="345" spans="1:15" s="5" customFormat="1" ht="39.75" customHeight="1">
      <c r="A345" s="311"/>
      <c r="B345" s="314"/>
      <c r="C345" s="230"/>
      <c r="D345" s="226"/>
      <c r="E345" s="38" t="s">
        <v>372</v>
      </c>
      <c r="F345" s="83" t="s">
        <v>104</v>
      </c>
      <c r="G345" s="36">
        <v>22000</v>
      </c>
      <c r="H345" s="36">
        <v>0</v>
      </c>
      <c r="I345" s="36">
        <v>0</v>
      </c>
      <c r="J345" s="36">
        <v>0</v>
      </c>
      <c r="K345" s="35" t="s">
        <v>373</v>
      </c>
      <c r="L345" s="40">
        <v>5</v>
      </c>
      <c r="M345" s="40">
        <v>0</v>
      </c>
      <c r="N345" s="163">
        <v>0</v>
      </c>
      <c r="O345" s="164">
        <v>0</v>
      </c>
    </row>
    <row r="346" spans="1:16" s="5" customFormat="1" ht="66" customHeight="1">
      <c r="A346" s="311"/>
      <c r="B346" s="314"/>
      <c r="C346" s="230"/>
      <c r="D346" s="227"/>
      <c r="E346" s="38" t="s">
        <v>862</v>
      </c>
      <c r="F346" s="83" t="s">
        <v>104</v>
      </c>
      <c r="G346" s="36">
        <v>139000</v>
      </c>
      <c r="H346" s="36">
        <v>34000</v>
      </c>
      <c r="I346" s="36">
        <v>0</v>
      </c>
      <c r="J346" s="36">
        <v>0</v>
      </c>
      <c r="K346" s="35" t="s">
        <v>373</v>
      </c>
      <c r="L346" s="40">
        <v>5</v>
      </c>
      <c r="M346" s="40">
        <v>0</v>
      </c>
      <c r="N346" s="163">
        <v>0</v>
      </c>
      <c r="O346" s="164">
        <v>0</v>
      </c>
      <c r="P346" s="121"/>
    </row>
    <row r="347" spans="1:16" s="5" customFormat="1" ht="66" customHeight="1">
      <c r="A347" s="311"/>
      <c r="B347" s="314"/>
      <c r="C347" s="230"/>
      <c r="D347" s="228"/>
      <c r="E347" s="38" t="s">
        <v>794</v>
      </c>
      <c r="F347" s="83" t="s">
        <v>104</v>
      </c>
      <c r="G347" s="36">
        <v>259000</v>
      </c>
      <c r="H347" s="36">
        <v>259000</v>
      </c>
      <c r="I347" s="36">
        <v>259000</v>
      </c>
      <c r="J347" s="36">
        <v>100000</v>
      </c>
      <c r="K347" s="35" t="s">
        <v>373</v>
      </c>
      <c r="L347" s="40">
        <v>5</v>
      </c>
      <c r="M347" s="40">
        <v>5</v>
      </c>
      <c r="N347" s="163">
        <v>0</v>
      </c>
      <c r="O347" s="164">
        <v>0</v>
      </c>
      <c r="P347" s="121"/>
    </row>
    <row r="348" spans="1:15" s="5" customFormat="1" ht="31.5" customHeight="1">
      <c r="A348" s="311"/>
      <c r="B348" s="314"/>
      <c r="C348" s="230"/>
      <c r="D348" s="230" t="s">
        <v>109</v>
      </c>
      <c r="E348" s="38" t="s">
        <v>120</v>
      </c>
      <c r="F348" s="83" t="s">
        <v>110</v>
      </c>
      <c r="G348" s="36">
        <v>7508800</v>
      </c>
      <c r="H348" s="36">
        <v>7890000</v>
      </c>
      <c r="I348" s="36">
        <v>7660000</v>
      </c>
      <c r="J348" s="36">
        <v>7660000</v>
      </c>
      <c r="K348" s="35" t="s">
        <v>1350</v>
      </c>
      <c r="L348" s="81" t="s">
        <v>356</v>
      </c>
      <c r="M348" s="81" t="s">
        <v>356</v>
      </c>
      <c r="N348" s="81" t="s">
        <v>356</v>
      </c>
      <c r="O348" s="82" t="s">
        <v>356</v>
      </c>
    </row>
    <row r="349" spans="1:15" s="5" customFormat="1" ht="48.75" customHeight="1">
      <c r="A349" s="311"/>
      <c r="B349" s="314"/>
      <c r="C349" s="230"/>
      <c r="D349" s="230"/>
      <c r="E349" s="38" t="s">
        <v>4</v>
      </c>
      <c r="F349" s="83" t="s">
        <v>110</v>
      </c>
      <c r="G349" s="36">
        <v>2100000</v>
      </c>
      <c r="H349" s="36">
        <v>2100000</v>
      </c>
      <c r="I349" s="36">
        <v>2100000</v>
      </c>
      <c r="J349" s="36">
        <v>2100000</v>
      </c>
      <c r="K349" s="35" t="s">
        <v>6</v>
      </c>
      <c r="L349" s="40">
        <v>2200</v>
      </c>
      <c r="M349" s="40">
        <v>2000</v>
      </c>
      <c r="N349" s="40">
        <v>2000</v>
      </c>
      <c r="O349" s="90">
        <v>2000</v>
      </c>
    </row>
    <row r="350" spans="1:16" s="5" customFormat="1" ht="61.5" customHeight="1">
      <c r="A350" s="311"/>
      <c r="B350" s="314"/>
      <c r="C350" s="230"/>
      <c r="D350" s="230"/>
      <c r="E350" s="38" t="s">
        <v>306</v>
      </c>
      <c r="F350" s="83" t="s">
        <v>110</v>
      </c>
      <c r="G350" s="36">
        <v>35776000</v>
      </c>
      <c r="H350" s="36">
        <v>36966000</v>
      </c>
      <c r="I350" s="36">
        <v>36000000</v>
      </c>
      <c r="J350" s="36">
        <v>36000000</v>
      </c>
      <c r="K350" s="41" t="s">
        <v>5</v>
      </c>
      <c r="L350" s="81" t="s">
        <v>1351</v>
      </c>
      <c r="M350" s="81" t="s">
        <v>1352</v>
      </c>
      <c r="N350" s="81" t="s">
        <v>1352</v>
      </c>
      <c r="O350" s="82" t="s">
        <v>1352</v>
      </c>
      <c r="P350" s="13"/>
    </row>
    <row r="351" spans="1:15" s="5" customFormat="1" ht="48" customHeight="1">
      <c r="A351" s="311"/>
      <c r="B351" s="314"/>
      <c r="C351" s="230"/>
      <c r="D351" s="230"/>
      <c r="E351" s="38" t="s">
        <v>314</v>
      </c>
      <c r="F351" s="83" t="s">
        <v>110</v>
      </c>
      <c r="G351" s="36">
        <v>4180000</v>
      </c>
      <c r="H351" s="36">
        <v>4587000</v>
      </c>
      <c r="I351" s="36">
        <v>4589000</v>
      </c>
      <c r="J351" s="36">
        <v>4589000</v>
      </c>
      <c r="K351" s="35" t="s">
        <v>172</v>
      </c>
      <c r="L351" s="81">
        <v>20</v>
      </c>
      <c r="M351" s="81">
        <v>40</v>
      </c>
      <c r="N351" s="81">
        <v>40</v>
      </c>
      <c r="O351" s="82">
        <v>40</v>
      </c>
    </row>
    <row r="352" spans="1:15" s="5" customFormat="1" ht="58.5" customHeight="1">
      <c r="A352" s="311"/>
      <c r="B352" s="314"/>
      <c r="C352" s="230"/>
      <c r="D352" s="230"/>
      <c r="E352" s="38" t="s">
        <v>119</v>
      </c>
      <c r="F352" s="83" t="s">
        <v>104</v>
      </c>
      <c r="G352" s="36">
        <v>11400000</v>
      </c>
      <c r="H352" s="36">
        <v>11400000</v>
      </c>
      <c r="I352" s="36">
        <v>11400000</v>
      </c>
      <c r="J352" s="36">
        <v>11400000</v>
      </c>
      <c r="K352" s="35" t="s">
        <v>834</v>
      </c>
      <c r="L352" s="81">
        <v>24</v>
      </c>
      <c r="M352" s="81">
        <v>24</v>
      </c>
      <c r="N352" s="81">
        <v>24</v>
      </c>
      <c r="O352" s="82">
        <v>24</v>
      </c>
    </row>
    <row r="353" spans="1:15" s="5" customFormat="1" ht="147" customHeight="1">
      <c r="A353" s="311"/>
      <c r="B353" s="314"/>
      <c r="C353" s="230"/>
      <c r="D353" s="230"/>
      <c r="E353" s="38" t="s">
        <v>323</v>
      </c>
      <c r="F353" s="83" t="s">
        <v>104</v>
      </c>
      <c r="G353" s="36">
        <v>3970000</v>
      </c>
      <c r="H353" s="36">
        <v>4950000</v>
      </c>
      <c r="I353" s="36">
        <v>4950000</v>
      </c>
      <c r="J353" s="36">
        <v>4950000</v>
      </c>
      <c r="K353" s="35" t="s">
        <v>1301</v>
      </c>
      <c r="L353" s="81" t="s">
        <v>1050</v>
      </c>
      <c r="M353" s="81" t="s">
        <v>1049</v>
      </c>
      <c r="N353" s="81" t="s">
        <v>1049</v>
      </c>
      <c r="O353" s="82" t="s">
        <v>1049</v>
      </c>
    </row>
    <row r="354" spans="1:16" s="5" customFormat="1" ht="48" customHeight="1">
      <c r="A354" s="311"/>
      <c r="B354" s="314"/>
      <c r="C354" s="230"/>
      <c r="D354" s="230"/>
      <c r="E354" s="38" t="s">
        <v>369</v>
      </c>
      <c r="F354" s="83" t="s">
        <v>110</v>
      </c>
      <c r="G354" s="36">
        <v>1680000</v>
      </c>
      <c r="H354" s="36">
        <v>2003000</v>
      </c>
      <c r="I354" s="36">
        <v>2051000</v>
      </c>
      <c r="J354" s="36">
        <v>2051000</v>
      </c>
      <c r="K354" s="35" t="s">
        <v>787</v>
      </c>
      <c r="L354" s="81">
        <v>500</v>
      </c>
      <c r="M354" s="81">
        <v>500</v>
      </c>
      <c r="N354" s="81">
        <v>500</v>
      </c>
      <c r="O354" s="82">
        <v>500</v>
      </c>
      <c r="P354" s="3"/>
    </row>
    <row r="355" spans="1:16" s="5" customFormat="1" ht="60.75" customHeight="1">
      <c r="A355" s="311"/>
      <c r="B355" s="314"/>
      <c r="C355" s="230"/>
      <c r="D355" s="230"/>
      <c r="E355" s="38" t="s">
        <v>671</v>
      </c>
      <c r="F355" s="83" t="s">
        <v>104</v>
      </c>
      <c r="G355" s="36">
        <v>205000</v>
      </c>
      <c r="H355" s="36">
        <v>316000</v>
      </c>
      <c r="I355" s="36">
        <v>405000</v>
      </c>
      <c r="J355" s="36">
        <v>405000</v>
      </c>
      <c r="K355" s="35" t="s">
        <v>670</v>
      </c>
      <c r="L355" s="88" t="s">
        <v>673</v>
      </c>
      <c r="M355" s="88" t="s">
        <v>995</v>
      </c>
      <c r="N355" s="163">
        <v>10</v>
      </c>
      <c r="O355" s="164">
        <v>10</v>
      </c>
      <c r="P355" s="3"/>
    </row>
    <row r="356" spans="1:15" s="5" customFormat="1" ht="45" customHeight="1">
      <c r="A356" s="311"/>
      <c r="B356" s="314"/>
      <c r="C356" s="39" t="s">
        <v>524</v>
      </c>
      <c r="D356" s="39" t="s">
        <v>271</v>
      </c>
      <c r="E356" s="38" t="s">
        <v>35</v>
      </c>
      <c r="F356" s="83" t="s">
        <v>254</v>
      </c>
      <c r="G356" s="36">
        <v>7375000</v>
      </c>
      <c r="H356" s="36">
        <v>7200000</v>
      </c>
      <c r="I356" s="36">
        <v>7300000</v>
      </c>
      <c r="J356" s="36">
        <v>7300000</v>
      </c>
      <c r="K356" s="35" t="s">
        <v>525</v>
      </c>
      <c r="L356" s="151" t="s">
        <v>694</v>
      </c>
      <c r="M356" s="151" t="s">
        <v>1079</v>
      </c>
      <c r="N356" s="151" t="s">
        <v>1080</v>
      </c>
      <c r="O356" s="152" t="s">
        <v>1081</v>
      </c>
    </row>
    <row r="357" spans="1:15" s="5" customFormat="1" ht="39.75" customHeight="1">
      <c r="A357" s="311"/>
      <c r="B357" s="314"/>
      <c r="C357" s="225" t="s">
        <v>526</v>
      </c>
      <c r="D357" s="225" t="s">
        <v>255</v>
      </c>
      <c r="E357" s="38" t="s">
        <v>36</v>
      </c>
      <c r="F357" s="83" t="s">
        <v>708</v>
      </c>
      <c r="G357" s="36">
        <v>4200000</v>
      </c>
      <c r="H357" s="36">
        <v>1500000</v>
      </c>
      <c r="I357" s="36">
        <v>4050000</v>
      </c>
      <c r="J357" s="36">
        <v>4050000</v>
      </c>
      <c r="K357" s="35" t="s">
        <v>697</v>
      </c>
      <c r="L357" s="170" t="s">
        <v>383</v>
      </c>
      <c r="M357" s="170" t="s">
        <v>951</v>
      </c>
      <c r="N357" s="88" t="s">
        <v>952</v>
      </c>
      <c r="O357" s="89" t="s">
        <v>953</v>
      </c>
    </row>
    <row r="358" spans="1:15" s="5" customFormat="1" ht="33" customHeight="1">
      <c r="A358" s="311"/>
      <c r="B358" s="314"/>
      <c r="C358" s="226"/>
      <c r="D358" s="226"/>
      <c r="E358" s="38" t="s">
        <v>37</v>
      </c>
      <c r="F358" s="83" t="s">
        <v>708</v>
      </c>
      <c r="G358" s="36">
        <v>230000</v>
      </c>
      <c r="H358" s="36">
        <v>100000</v>
      </c>
      <c r="I358" s="36">
        <v>232000</v>
      </c>
      <c r="J358" s="36">
        <v>235000</v>
      </c>
      <c r="K358" s="35" t="s">
        <v>188</v>
      </c>
      <c r="L358" s="40">
        <v>480</v>
      </c>
      <c r="M358" s="40">
        <v>480</v>
      </c>
      <c r="N358" s="40">
        <v>480</v>
      </c>
      <c r="O358" s="90">
        <v>480</v>
      </c>
    </row>
    <row r="359" spans="1:15" s="5" customFormat="1" ht="33" customHeight="1">
      <c r="A359" s="311"/>
      <c r="B359" s="314"/>
      <c r="C359" s="226"/>
      <c r="D359" s="226"/>
      <c r="E359" s="38" t="s">
        <v>32</v>
      </c>
      <c r="F359" s="83" t="s">
        <v>708</v>
      </c>
      <c r="G359" s="36">
        <v>1000000</v>
      </c>
      <c r="H359" s="36">
        <v>500000</v>
      </c>
      <c r="I359" s="36">
        <v>1000000</v>
      </c>
      <c r="J359" s="36">
        <v>1000000</v>
      </c>
      <c r="K359" s="35" t="s">
        <v>379</v>
      </c>
      <c r="L359" s="81">
        <v>20</v>
      </c>
      <c r="M359" s="81">
        <v>22</v>
      </c>
      <c r="N359" s="88" t="s">
        <v>954</v>
      </c>
      <c r="O359" s="89" t="s">
        <v>955</v>
      </c>
    </row>
    <row r="360" spans="1:15" s="5" customFormat="1" ht="34.5" customHeight="1">
      <c r="A360" s="311"/>
      <c r="B360" s="314"/>
      <c r="C360" s="226"/>
      <c r="D360" s="226"/>
      <c r="E360" s="38" t="s">
        <v>1248</v>
      </c>
      <c r="F360" s="83" t="s">
        <v>708</v>
      </c>
      <c r="G360" s="36">
        <v>420000</v>
      </c>
      <c r="H360" s="36">
        <v>400000</v>
      </c>
      <c r="I360" s="36">
        <v>423000</v>
      </c>
      <c r="J360" s="36">
        <v>426000</v>
      </c>
      <c r="K360" s="110" t="s">
        <v>695</v>
      </c>
      <c r="L360" s="170" t="s">
        <v>696</v>
      </c>
      <c r="M360" s="170" t="s">
        <v>956</v>
      </c>
      <c r="N360" s="88" t="s">
        <v>957</v>
      </c>
      <c r="O360" s="89" t="s">
        <v>957</v>
      </c>
    </row>
    <row r="361" spans="1:16" s="5" customFormat="1" ht="38.25" customHeight="1">
      <c r="A361" s="312"/>
      <c r="B361" s="227"/>
      <c r="C361" s="227"/>
      <c r="D361" s="227"/>
      <c r="E361" s="38" t="s">
        <v>742</v>
      </c>
      <c r="F361" s="83" t="s">
        <v>708</v>
      </c>
      <c r="G361" s="36">
        <v>52000</v>
      </c>
      <c r="H361" s="36">
        <v>0</v>
      </c>
      <c r="I361" s="36">
        <v>0</v>
      </c>
      <c r="J361" s="36">
        <v>0</v>
      </c>
      <c r="K361" s="110" t="s">
        <v>743</v>
      </c>
      <c r="L361" s="170" t="s">
        <v>638</v>
      </c>
      <c r="M361" s="170" t="s">
        <v>928</v>
      </c>
      <c r="N361" s="88" t="s">
        <v>928</v>
      </c>
      <c r="O361" s="89" t="s">
        <v>928</v>
      </c>
      <c r="P361" s="197"/>
    </row>
    <row r="362" spans="1:16" s="5" customFormat="1" ht="30" customHeight="1">
      <c r="A362" s="312"/>
      <c r="B362" s="227"/>
      <c r="C362" s="227"/>
      <c r="D362" s="227"/>
      <c r="E362" s="38" t="s">
        <v>851</v>
      </c>
      <c r="F362" s="83" t="s">
        <v>708</v>
      </c>
      <c r="G362" s="36">
        <v>50000</v>
      </c>
      <c r="H362" s="36">
        <v>0</v>
      </c>
      <c r="I362" s="36">
        <v>0</v>
      </c>
      <c r="J362" s="36">
        <v>0</v>
      </c>
      <c r="K362" s="110" t="s">
        <v>743</v>
      </c>
      <c r="L362" s="170" t="s">
        <v>638</v>
      </c>
      <c r="M362" s="170" t="s">
        <v>928</v>
      </c>
      <c r="N362" s="170" t="s">
        <v>928</v>
      </c>
      <c r="O362" s="171" t="s">
        <v>928</v>
      </c>
      <c r="P362" s="197"/>
    </row>
    <row r="363" spans="1:16" s="5" customFormat="1" ht="52.5" customHeight="1">
      <c r="A363" s="312"/>
      <c r="B363" s="227"/>
      <c r="C363" s="227"/>
      <c r="D363" s="227"/>
      <c r="E363" s="38" t="s">
        <v>1311</v>
      </c>
      <c r="F363" s="83" t="s">
        <v>708</v>
      </c>
      <c r="G363" s="36">
        <v>0</v>
      </c>
      <c r="H363" s="36">
        <v>15000</v>
      </c>
      <c r="I363" s="36">
        <v>0</v>
      </c>
      <c r="J363" s="36">
        <v>0</v>
      </c>
      <c r="K363" s="110" t="s">
        <v>743</v>
      </c>
      <c r="L363" s="170" t="s">
        <v>928</v>
      </c>
      <c r="M363" s="170" t="s">
        <v>958</v>
      </c>
      <c r="N363" s="170" t="s">
        <v>928</v>
      </c>
      <c r="O363" s="171" t="s">
        <v>928</v>
      </c>
      <c r="P363" s="197"/>
    </row>
    <row r="364" spans="1:16" s="5" customFormat="1" ht="43.5" customHeight="1">
      <c r="A364" s="312"/>
      <c r="B364" s="227"/>
      <c r="C364" s="227"/>
      <c r="D364" s="227"/>
      <c r="E364" s="38" t="s">
        <v>978</v>
      </c>
      <c r="F364" s="83" t="s">
        <v>708</v>
      </c>
      <c r="G364" s="36">
        <v>0</v>
      </c>
      <c r="H364" s="36">
        <v>15000</v>
      </c>
      <c r="I364" s="36">
        <v>0</v>
      </c>
      <c r="J364" s="36">
        <v>0</v>
      </c>
      <c r="K364" s="110" t="s">
        <v>743</v>
      </c>
      <c r="L364" s="170" t="s">
        <v>928</v>
      </c>
      <c r="M364" s="170" t="s">
        <v>958</v>
      </c>
      <c r="N364" s="170" t="s">
        <v>928</v>
      </c>
      <c r="O364" s="171" t="s">
        <v>928</v>
      </c>
      <c r="P364" s="197"/>
    </row>
    <row r="365" spans="1:15" s="5" customFormat="1" ht="25.5" customHeight="1">
      <c r="A365" s="304" t="s">
        <v>336</v>
      </c>
      <c r="B365" s="305"/>
      <c r="C365" s="305"/>
      <c r="D365" s="305"/>
      <c r="E365" s="305"/>
      <c r="F365" s="305"/>
      <c r="G365" s="43">
        <f>SUM(G149:G364)</f>
        <v>3944853978</v>
      </c>
      <c r="H365" s="43">
        <f>SUM(H149:H364)</f>
        <v>3978039500</v>
      </c>
      <c r="I365" s="43">
        <f>SUM(I149:I364)</f>
        <v>4211333000</v>
      </c>
      <c r="J365" s="43">
        <f>SUM(J149:J364)</f>
        <v>4229723000</v>
      </c>
      <c r="K365" s="35"/>
      <c r="L365" s="41"/>
      <c r="M365" s="41"/>
      <c r="N365" s="41"/>
      <c r="O365" s="42"/>
    </row>
    <row r="366" spans="1:15" s="5" customFormat="1" ht="52.5" customHeight="1">
      <c r="A366" s="285" t="s">
        <v>1309</v>
      </c>
      <c r="B366" s="230" t="s">
        <v>527</v>
      </c>
      <c r="C366" s="225" t="s">
        <v>528</v>
      </c>
      <c r="D366" s="225" t="s">
        <v>347</v>
      </c>
      <c r="E366" s="38" t="s">
        <v>206</v>
      </c>
      <c r="F366" s="83" t="s">
        <v>618</v>
      </c>
      <c r="G366" s="36">
        <v>592000</v>
      </c>
      <c r="H366" s="36">
        <v>294000</v>
      </c>
      <c r="I366" s="36">
        <v>799000</v>
      </c>
      <c r="J366" s="36">
        <v>809000</v>
      </c>
      <c r="K366" s="110" t="s">
        <v>173</v>
      </c>
      <c r="L366" s="131">
        <v>30</v>
      </c>
      <c r="M366" s="131">
        <v>40</v>
      </c>
      <c r="N366" s="131">
        <v>40</v>
      </c>
      <c r="O366" s="132">
        <v>42</v>
      </c>
    </row>
    <row r="367" spans="1:15" s="5" customFormat="1" ht="45" customHeight="1">
      <c r="A367" s="285"/>
      <c r="B367" s="230"/>
      <c r="C367" s="226"/>
      <c r="D367" s="226"/>
      <c r="E367" s="38" t="s">
        <v>207</v>
      </c>
      <c r="F367" s="83" t="s">
        <v>618</v>
      </c>
      <c r="G367" s="36">
        <v>190000</v>
      </c>
      <c r="H367" s="36">
        <v>983000</v>
      </c>
      <c r="I367" s="36">
        <v>614000</v>
      </c>
      <c r="J367" s="36">
        <v>621000</v>
      </c>
      <c r="K367" s="35" t="s">
        <v>174</v>
      </c>
      <c r="L367" s="81">
        <v>100</v>
      </c>
      <c r="M367" s="81">
        <v>100</v>
      </c>
      <c r="N367" s="81">
        <v>100</v>
      </c>
      <c r="O367" s="82">
        <v>100</v>
      </c>
    </row>
    <row r="368" spans="1:16" s="5" customFormat="1" ht="45" customHeight="1">
      <c r="A368" s="285"/>
      <c r="B368" s="230"/>
      <c r="C368" s="227"/>
      <c r="D368" s="227"/>
      <c r="E368" s="38" t="s">
        <v>713</v>
      </c>
      <c r="F368" s="83" t="s">
        <v>618</v>
      </c>
      <c r="G368" s="36">
        <v>100000</v>
      </c>
      <c r="H368" s="36">
        <v>100000</v>
      </c>
      <c r="I368" s="36">
        <v>100000</v>
      </c>
      <c r="J368" s="36">
        <v>100000</v>
      </c>
      <c r="K368" s="35" t="s">
        <v>1279</v>
      </c>
      <c r="L368" s="84">
        <v>1</v>
      </c>
      <c r="M368" s="84">
        <v>1</v>
      </c>
      <c r="N368" s="84">
        <v>1</v>
      </c>
      <c r="O368" s="85">
        <v>1</v>
      </c>
      <c r="P368" s="197"/>
    </row>
    <row r="369" spans="1:16" s="5" customFormat="1" ht="60.75" customHeight="1">
      <c r="A369" s="285"/>
      <c r="B369" s="230"/>
      <c r="C369" s="227"/>
      <c r="D369" s="227"/>
      <c r="E369" s="38" t="s">
        <v>852</v>
      </c>
      <c r="F369" s="83" t="s">
        <v>618</v>
      </c>
      <c r="G369" s="36">
        <v>73000</v>
      </c>
      <c r="H369" s="36">
        <v>52000</v>
      </c>
      <c r="I369" s="36">
        <v>0</v>
      </c>
      <c r="J369" s="36">
        <v>0</v>
      </c>
      <c r="K369" s="35" t="s">
        <v>714</v>
      </c>
      <c r="L369" s="84">
        <v>1</v>
      </c>
      <c r="M369" s="84">
        <v>1</v>
      </c>
      <c r="N369" s="84">
        <v>0</v>
      </c>
      <c r="O369" s="85">
        <v>0</v>
      </c>
      <c r="P369" s="197"/>
    </row>
    <row r="370" spans="1:16" s="5" customFormat="1" ht="60.75" customHeight="1">
      <c r="A370" s="285"/>
      <c r="B370" s="230"/>
      <c r="C370" s="227"/>
      <c r="D370" s="227"/>
      <c r="E370" s="38" t="s">
        <v>853</v>
      </c>
      <c r="F370" s="83" t="s">
        <v>618</v>
      </c>
      <c r="G370" s="36">
        <v>649000</v>
      </c>
      <c r="H370" s="36">
        <v>660000</v>
      </c>
      <c r="I370" s="36">
        <v>132000</v>
      </c>
      <c r="J370" s="36">
        <v>0</v>
      </c>
      <c r="K370" s="35" t="s">
        <v>366</v>
      </c>
      <c r="L370" s="86">
        <v>25</v>
      </c>
      <c r="M370" s="86">
        <v>25</v>
      </c>
      <c r="N370" s="86">
        <v>0</v>
      </c>
      <c r="O370" s="87">
        <v>0</v>
      </c>
      <c r="P370" s="197"/>
    </row>
    <row r="371" spans="1:16" s="5" customFormat="1" ht="60.75" customHeight="1">
      <c r="A371" s="285"/>
      <c r="B371" s="230"/>
      <c r="C371" s="227"/>
      <c r="D371" s="227"/>
      <c r="E371" s="38" t="s">
        <v>854</v>
      </c>
      <c r="F371" s="83" t="s">
        <v>618</v>
      </c>
      <c r="G371" s="36">
        <v>3573000</v>
      </c>
      <c r="H371" s="36">
        <v>3964000</v>
      </c>
      <c r="I371" s="36">
        <v>4950000</v>
      </c>
      <c r="J371" s="36">
        <v>990000</v>
      </c>
      <c r="K371" s="35" t="s">
        <v>366</v>
      </c>
      <c r="L371" s="86">
        <v>50</v>
      </c>
      <c r="M371" s="86">
        <v>50</v>
      </c>
      <c r="N371" s="86">
        <v>50</v>
      </c>
      <c r="O371" s="87">
        <v>50</v>
      </c>
      <c r="P371" s="197"/>
    </row>
    <row r="372" spans="1:16" s="5" customFormat="1" ht="60.75" customHeight="1">
      <c r="A372" s="285"/>
      <c r="B372" s="230"/>
      <c r="C372" s="227"/>
      <c r="D372" s="227"/>
      <c r="E372" s="38" t="s">
        <v>975</v>
      </c>
      <c r="F372" s="83" t="s">
        <v>618</v>
      </c>
      <c r="G372" s="36">
        <v>0</v>
      </c>
      <c r="H372" s="36">
        <v>100000</v>
      </c>
      <c r="I372" s="36">
        <v>80000</v>
      </c>
      <c r="J372" s="36">
        <v>20000</v>
      </c>
      <c r="K372" s="35" t="s">
        <v>714</v>
      </c>
      <c r="L372" s="84">
        <v>0</v>
      </c>
      <c r="M372" s="84">
        <v>1</v>
      </c>
      <c r="N372" s="84">
        <v>1</v>
      </c>
      <c r="O372" s="85">
        <v>1</v>
      </c>
      <c r="P372" s="197"/>
    </row>
    <row r="373" spans="1:16" s="5" customFormat="1" ht="60.75" customHeight="1">
      <c r="A373" s="285"/>
      <c r="B373" s="230"/>
      <c r="C373" s="227"/>
      <c r="D373" s="227"/>
      <c r="E373" s="38" t="s">
        <v>977</v>
      </c>
      <c r="F373" s="83" t="s">
        <v>618</v>
      </c>
      <c r="G373" s="36">
        <v>0</v>
      </c>
      <c r="H373" s="36">
        <v>0</v>
      </c>
      <c r="I373" s="36">
        <v>98000</v>
      </c>
      <c r="J373" s="36">
        <v>64000</v>
      </c>
      <c r="K373" s="35" t="s">
        <v>714</v>
      </c>
      <c r="L373" s="84">
        <v>0</v>
      </c>
      <c r="M373" s="84">
        <v>1</v>
      </c>
      <c r="N373" s="84">
        <v>1</v>
      </c>
      <c r="O373" s="85">
        <v>1</v>
      </c>
      <c r="P373" s="197"/>
    </row>
    <row r="374" spans="1:16" s="5" customFormat="1" ht="60.75" customHeight="1">
      <c r="A374" s="285"/>
      <c r="B374" s="230"/>
      <c r="C374" s="227"/>
      <c r="D374" s="227"/>
      <c r="E374" s="38" t="s">
        <v>979</v>
      </c>
      <c r="F374" s="83" t="s">
        <v>618</v>
      </c>
      <c r="G374" s="36">
        <v>0</v>
      </c>
      <c r="H374" s="36">
        <v>99000</v>
      </c>
      <c r="I374" s="36">
        <v>644000</v>
      </c>
      <c r="J374" s="36">
        <v>350000</v>
      </c>
      <c r="K374" s="35" t="s">
        <v>714</v>
      </c>
      <c r="L374" s="84">
        <v>0</v>
      </c>
      <c r="M374" s="84">
        <v>1</v>
      </c>
      <c r="N374" s="84">
        <v>1</v>
      </c>
      <c r="O374" s="85">
        <v>1</v>
      </c>
      <c r="P374" s="197"/>
    </row>
    <row r="375" spans="1:16" s="5" customFormat="1" ht="60.75" customHeight="1">
      <c r="A375" s="285"/>
      <c r="B375" s="230"/>
      <c r="C375" s="228"/>
      <c r="D375" s="228"/>
      <c r="E375" s="38" t="s">
        <v>976</v>
      </c>
      <c r="F375" s="83" t="s">
        <v>618</v>
      </c>
      <c r="G375" s="36">
        <v>0</v>
      </c>
      <c r="H375" s="36">
        <v>300000</v>
      </c>
      <c r="I375" s="36">
        <v>300000</v>
      </c>
      <c r="J375" s="36">
        <v>100000</v>
      </c>
      <c r="K375" s="35" t="s">
        <v>714</v>
      </c>
      <c r="L375" s="84">
        <v>0</v>
      </c>
      <c r="M375" s="84">
        <v>1</v>
      </c>
      <c r="N375" s="84">
        <v>1</v>
      </c>
      <c r="O375" s="85">
        <v>1</v>
      </c>
      <c r="P375" s="197"/>
    </row>
    <row r="376" spans="1:15" s="5" customFormat="1" ht="68.25" customHeight="1">
      <c r="A376" s="285"/>
      <c r="B376" s="230"/>
      <c r="C376" s="39" t="s">
        <v>211</v>
      </c>
      <c r="D376" s="39" t="s">
        <v>212</v>
      </c>
      <c r="E376" s="38" t="s">
        <v>210</v>
      </c>
      <c r="F376" s="83" t="s">
        <v>837</v>
      </c>
      <c r="G376" s="36">
        <v>11620000</v>
      </c>
      <c r="H376" s="36">
        <v>8516000</v>
      </c>
      <c r="I376" s="36">
        <v>12887000</v>
      </c>
      <c r="J376" s="36">
        <v>13042000</v>
      </c>
      <c r="K376" s="35" t="s">
        <v>1353</v>
      </c>
      <c r="L376" s="81">
        <v>18</v>
      </c>
      <c r="M376" s="81">
        <v>21</v>
      </c>
      <c r="N376" s="81">
        <v>21</v>
      </c>
      <c r="O376" s="82">
        <v>21</v>
      </c>
    </row>
    <row r="377" spans="1:16" s="5" customFormat="1" ht="36" customHeight="1">
      <c r="A377" s="285"/>
      <c r="B377" s="230"/>
      <c r="C377" s="230" t="s">
        <v>917</v>
      </c>
      <c r="D377" s="230" t="s">
        <v>204</v>
      </c>
      <c r="E377" s="38" t="s">
        <v>744</v>
      </c>
      <c r="F377" s="83" t="s">
        <v>202</v>
      </c>
      <c r="G377" s="36">
        <v>703000</v>
      </c>
      <c r="H377" s="36">
        <v>0</v>
      </c>
      <c r="I377" s="36">
        <v>700000</v>
      </c>
      <c r="J377" s="36">
        <v>700000</v>
      </c>
      <c r="K377" s="35" t="s">
        <v>1280</v>
      </c>
      <c r="L377" s="41" t="s">
        <v>349</v>
      </c>
      <c r="M377" s="41">
        <v>0</v>
      </c>
      <c r="N377" s="41">
        <v>0</v>
      </c>
      <c r="O377" s="42">
        <v>0</v>
      </c>
      <c r="P377" s="195"/>
    </row>
    <row r="378" spans="1:15" s="5" customFormat="1" ht="36">
      <c r="A378" s="285"/>
      <c r="B378" s="230"/>
      <c r="C378" s="230"/>
      <c r="D378" s="230"/>
      <c r="E378" s="254" t="s">
        <v>324</v>
      </c>
      <c r="F378" s="250" t="s">
        <v>202</v>
      </c>
      <c r="G378" s="247">
        <v>9215000</v>
      </c>
      <c r="H378" s="247">
        <v>5000000</v>
      </c>
      <c r="I378" s="247">
        <v>9000000</v>
      </c>
      <c r="J378" s="268">
        <v>9000000</v>
      </c>
      <c r="K378" s="78" t="s">
        <v>1281</v>
      </c>
      <c r="L378" s="79" t="s">
        <v>1211</v>
      </c>
      <c r="M378" s="138">
        <v>15700</v>
      </c>
      <c r="N378" s="138">
        <v>16000</v>
      </c>
      <c r="O378" s="139">
        <v>15800</v>
      </c>
    </row>
    <row r="379" spans="1:15" s="5" customFormat="1" ht="35.25" customHeight="1">
      <c r="A379" s="285"/>
      <c r="B379" s="230"/>
      <c r="C379" s="230"/>
      <c r="D379" s="230"/>
      <c r="E379" s="255"/>
      <c r="F379" s="243"/>
      <c r="G379" s="245"/>
      <c r="H379" s="245"/>
      <c r="I379" s="245"/>
      <c r="J379" s="241"/>
      <c r="K379" s="78" t="s">
        <v>1282</v>
      </c>
      <c r="L379" s="184">
        <v>47</v>
      </c>
      <c r="M379" s="184">
        <v>51</v>
      </c>
      <c r="N379" s="79" t="s">
        <v>1133</v>
      </c>
      <c r="O379" s="80" t="s">
        <v>1133</v>
      </c>
    </row>
    <row r="380" spans="1:15" s="5" customFormat="1" ht="58.5" customHeight="1">
      <c r="A380" s="285"/>
      <c r="B380" s="230"/>
      <c r="C380" s="230"/>
      <c r="D380" s="230"/>
      <c r="E380" s="38" t="s">
        <v>545</v>
      </c>
      <c r="F380" s="83" t="s">
        <v>202</v>
      </c>
      <c r="G380" s="36">
        <v>950000</v>
      </c>
      <c r="H380" s="36">
        <v>800000</v>
      </c>
      <c r="I380" s="36">
        <v>900000</v>
      </c>
      <c r="J380" s="36">
        <v>900000</v>
      </c>
      <c r="K380" s="35" t="s">
        <v>346</v>
      </c>
      <c r="L380" s="81" t="s">
        <v>738</v>
      </c>
      <c r="M380" s="81" t="s">
        <v>738</v>
      </c>
      <c r="N380" s="79" t="s">
        <v>1133</v>
      </c>
      <c r="O380" s="80" t="s">
        <v>1133</v>
      </c>
    </row>
    <row r="381" spans="1:15" s="5" customFormat="1" ht="57" customHeight="1">
      <c r="A381" s="285"/>
      <c r="B381" s="230"/>
      <c r="C381" s="230"/>
      <c r="D381" s="229" t="s">
        <v>315</v>
      </c>
      <c r="E381" s="108" t="s">
        <v>81</v>
      </c>
      <c r="F381" s="185" t="s">
        <v>80</v>
      </c>
      <c r="G381" s="186">
        <v>1030000</v>
      </c>
      <c r="H381" s="186">
        <v>980000</v>
      </c>
      <c r="I381" s="186">
        <v>1030000</v>
      </c>
      <c r="J381" s="186">
        <v>1030000</v>
      </c>
      <c r="K381" s="110" t="s">
        <v>1283</v>
      </c>
      <c r="L381" s="172" t="s">
        <v>559</v>
      </c>
      <c r="M381" s="172" t="s">
        <v>559</v>
      </c>
      <c r="N381" s="172" t="s">
        <v>559</v>
      </c>
      <c r="O381" s="173" t="s">
        <v>559</v>
      </c>
    </row>
    <row r="382" spans="1:15" s="5" customFormat="1" ht="36.75" customHeight="1">
      <c r="A382" s="285"/>
      <c r="B382" s="230"/>
      <c r="C382" s="230"/>
      <c r="D382" s="229"/>
      <c r="E382" s="108" t="s">
        <v>82</v>
      </c>
      <c r="F382" s="187" t="s">
        <v>80</v>
      </c>
      <c r="G382" s="186">
        <v>2500000</v>
      </c>
      <c r="H382" s="186">
        <v>200000</v>
      </c>
      <c r="I382" s="186">
        <v>3000000</v>
      </c>
      <c r="J382" s="186">
        <v>3000000</v>
      </c>
      <c r="K382" s="110" t="s">
        <v>1284</v>
      </c>
      <c r="L382" s="131">
        <v>140</v>
      </c>
      <c r="M382" s="131">
        <v>160</v>
      </c>
      <c r="N382" s="131">
        <v>160</v>
      </c>
      <c r="O382" s="132">
        <v>160</v>
      </c>
    </row>
    <row r="383" spans="1:16" s="5" customFormat="1" ht="63.75" customHeight="1">
      <c r="A383" s="285"/>
      <c r="B383" s="230"/>
      <c r="C383" s="230"/>
      <c r="D383" s="44" t="s">
        <v>198</v>
      </c>
      <c r="E383" s="108" t="s">
        <v>872</v>
      </c>
      <c r="F383" s="187" t="s">
        <v>202</v>
      </c>
      <c r="G383" s="186">
        <v>50000</v>
      </c>
      <c r="H383" s="186">
        <v>0</v>
      </c>
      <c r="I383" s="186">
        <v>0</v>
      </c>
      <c r="J383" s="186">
        <v>0</v>
      </c>
      <c r="K383" s="38" t="s">
        <v>1354</v>
      </c>
      <c r="L383" s="38" t="s">
        <v>835</v>
      </c>
      <c r="M383" s="38">
        <v>0</v>
      </c>
      <c r="N383" s="38">
        <v>0</v>
      </c>
      <c r="O383" s="133">
        <v>0</v>
      </c>
      <c r="P383" s="207"/>
    </row>
    <row r="384" spans="1:15" s="5" customFormat="1" ht="42" customHeight="1">
      <c r="A384" s="285"/>
      <c r="B384" s="230"/>
      <c r="C384" s="230"/>
      <c r="D384" s="39" t="s">
        <v>219</v>
      </c>
      <c r="E384" s="38" t="s">
        <v>220</v>
      </c>
      <c r="F384" s="83" t="s">
        <v>218</v>
      </c>
      <c r="G384" s="92">
        <v>750000</v>
      </c>
      <c r="H384" s="92">
        <v>400000</v>
      </c>
      <c r="I384" s="92">
        <v>750000</v>
      </c>
      <c r="J384" s="92">
        <v>750000</v>
      </c>
      <c r="K384" s="35" t="s">
        <v>408</v>
      </c>
      <c r="L384" s="88" t="s">
        <v>548</v>
      </c>
      <c r="M384" s="88" t="s">
        <v>1034</v>
      </c>
      <c r="N384" s="88" t="s">
        <v>1035</v>
      </c>
      <c r="O384" s="89" t="s">
        <v>1035</v>
      </c>
    </row>
    <row r="385" spans="1:15" s="5" customFormat="1" ht="130.5" customHeight="1">
      <c r="A385" s="285"/>
      <c r="B385" s="230"/>
      <c r="C385" s="230"/>
      <c r="D385" s="37" t="s">
        <v>41</v>
      </c>
      <c r="E385" s="38" t="s">
        <v>217</v>
      </c>
      <c r="F385" s="188" t="s">
        <v>39</v>
      </c>
      <c r="G385" s="36">
        <v>3100000</v>
      </c>
      <c r="H385" s="36">
        <v>2500000</v>
      </c>
      <c r="I385" s="36">
        <v>3000000</v>
      </c>
      <c r="J385" s="36">
        <v>3000000</v>
      </c>
      <c r="K385" s="35" t="s">
        <v>529</v>
      </c>
      <c r="L385" s="40" t="s">
        <v>721</v>
      </c>
      <c r="M385" s="40" t="s">
        <v>939</v>
      </c>
      <c r="N385" s="40" t="s">
        <v>940</v>
      </c>
      <c r="O385" s="90" t="s">
        <v>940</v>
      </c>
    </row>
    <row r="386" spans="1:15" s="5" customFormat="1" ht="46.5" customHeight="1">
      <c r="A386" s="285"/>
      <c r="B386" s="230"/>
      <c r="C386" s="230"/>
      <c r="D386" s="37" t="s">
        <v>196</v>
      </c>
      <c r="E386" s="75" t="s">
        <v>544</v>
      </c>
      <c r="F386" s="76" t="s">
        <v>213</v>
      </c>
      <c r="G386" s="77">
        <v>240000</v>
      </c>
      <c r="H386" s="77">
        <v>105000</v>
      </c>
      <c r="I386" s="77">
        <v>280000</v>
      </c>
      <c r="J386" s="77">
        <v>280000</v>
      </c>
      <c r="K386" s="78" t="s">
        <v>680</v>
      </c>
      <c r="L386" s="79" t="s">
        <v>820</v>
      </c>
      <c r="M386" s="79" t="s">
        <v>1153</v>
      </c>
      <c r="N386" s="79" t="s">
        <v>1153</v>
      </c>
      <c r="O386" s="80" t="s">
        <v>1153</v>
      </c>
    </row>
    <row r="387" spans="1:15" s="5" customFormat="1" ht="57" customHeight="1">
      <c r="A387" s="285"/>
      <c r="B387" s="230"/>
      <c r="C387" s="230"/>
      <c r="D387" s="38" t="s">
        <v>328</v>
      </c>
      <c r="E387" s="38" t="s">
        <v>331</v>
      </c>
      <c r="F387" s="83" t="s">
        <v>148</v>
      </c>
      <c r="G387" s="36">
        <v>350000</v>
      </c>
      <c r="H387" s="36">
        <v>265000</v>
      </c>
      <c r="I387" s="36">
        <v>315000</v>
      </c>
      <c r="J387" s="36">
        <v>315000</v>
      </c>
      <c r="K387" s="35" t="s">
        <v>1131</v>
      </c>
      <c r="L387" s="84" t="s">
        <v>1132</v>
      </c>
      <c r="M387" s="84" t="s">
        <v>1132</v>
      </c>
      <c r="N387" s="84" t="s">
        <v>1132</v>
      </c>
      <c r="O387" s="85" t="s">
        <v>1132</v>
      </c>
    </row>
    <row r="388" spans="1:15" s="5" customFormat="1" ht="84.75" customHeight="1">
      <c r="A388" s="285"/>
      <c r="B388" s="225" t="s">
        <v>209</v>
      </c>
      <c r="C388" s="225" t="s">
        <v>1171</v>
      </c>
      <c r="D388" s="225" t="s">
        <v>196</v>
      </c>
      <c r="E388" s="75" t="s">
        <v>1249</v>
      </c>
      <c r="F388" s="76" t="s">
        <v>1167</v>
      </c>
      <c r="G388" s="77">
        <v>1000000</v>
      </c>
      <c r="H388" s="77">
        <v>5473000</v>
      </c>
      <c r="I388" s="77">
        <v>7440000</v>
      </c>
      <c r="J388" s="77">
        <v>7440000</v>
      </c>
      <c r="K388" s="78" t="s">
        <v>1355</v>
      </c>
      <c r="L388" s="79" t="s">
        <v>1168</v>
      </c>
      <c r="M388" s="79" t="s">
        <v>1169</v>
      </c>
      <c r="N388" s="79" t="s">
        <v>1170</v>
      </c>
      <c r="O388" s="80" t="s">
        <v>1170</v>
      </c>
    </row>
    <row r="389" spans="1:15" s="5" customFormat="1" ht="84.75" customHeight="1">
      <c r="A389" s="285"/>
      <c r="B389" s="226"/>
      <c r="C389" s="228"/>
      <c r="D389" s="228"/>
      <c r="E389" s="208" t="s">
        <v>1172</v>
      </c>
      <c r="F389" s="209" t="s">
        <v>1167</v>
      </c>
      <c r="G389" s="189">
        <v>420000</v>
      </c>
      <c r="H389" s="189">
        <v>105500</v>
      </c>
      <c r="I389" s="189">
        <v>115000</v>
      </c>
      <c r="J389" s="77">
        <v>115000</v>
      </c>
      <c r="K389" s="78" t="s">
        <v>1358</v>
      </c>
      <c r="L389" s="138">
        <v>0</v>
      </c>
      <c r="M389" s="138">
        <v>1</v>
      </c>
      <c r="N389" s="138">
        <v>0</v>
      </c>
      <c r="O389" s="139">
        <v>0</v>
      </c>
    </row>
    <row r="390" spans="1:16" s="5" customFormat="1" ht="83.25" customHeight="1">
      <c r="A390" s="285"/>
      <c r="B390" s="227"/>
      <c r="C390" s="225" t="s">
        <v>530</v>
      </c>
      <c r="D390" s="225" t="s">
        <v>198</v>
      </c>
      <c r="E390" s="252" t="s">
        <v>918</v>
      </c>
      <c r="F390" s="248" t="s">
        <v>79</v>
      </c>
      <c r="G390" s="268">
        <v>665000</v>
      </c>
      <c r="H390" s="268">
        <v>600000</v>
      </c>
      <c r="I390" s="239">
        <v>745000</v>
      </c>
      <c r="J390" s="239">
        <v>745000</v>
      </c>
      <c r="K390" s="78" t="s">
        <v>1356</v>
      </c>
      <c r="L390" s="134" t="s">
        <v>1357</v>
      </c>
      <c r="M390" s="134" t="s">
        <v>1357</v>
      </c>
      <c r="N390" s="134" t="s">
        <v>1357</v>
      </c>
      <c r="O390" s="135" t="s">
        <v>1357</v>
      </c>
      <c r="P390" s="195"/>
    </row>
    <row r="391" spans="1:15" s="5" customFormat="1" ht="48.75" customHeight="1">
      <c r="A391" s="285"/>
      <c r="B391" s="227"/>
      <c r="C391" s="226"/>
      <c r="D391" s="226"/>
      <c r="E391" s="249"/>
      <c r="F391" s="249"/>
      <c r="G391" s="240"/>
      <c r="H391" s="240"/>
      <c r="I391" s="240"/>
      <c r="J391" s="249"/>
      <c r="K391" s="78" t="s">
        <v>1285</v>
      </c>
      <c r="L391" s="134">
        <v>1</v>
      </c>
      <c r="M391" s="134">
        <v>1</v>
      </c>
      <c r="N391" s="134">
        <v>1</v>
      </c>
      <c r="O391" s="135">
        <v>1</v>
      </c>
    </row>
    <row r="392" spans="1:16" s="5" customFormat="1" ht="36" customHeight="1">
      <c r="A392" s="285"/>
      <c r="B392" s="227"/>
      <c r="C392" s="226"/>
      <c r="D392" s="226"/>
      <c r="E392" s="241"/>
      <c r="F392" s="241"/>
      <c r="G392" s="241"/>
      <c r="H392" s="241"/>
      <c r="I392" s="241"/>
      <c r="J392" s="241"/>
      <c r="K392" s="35" t="s">
        <v>710</v>
      </c>
      <c r="L392" s="35">
        <v>5</v>
      </c>
      <c r="M392" s="35">
        <v>5</v>
      </c>
      <c r="N392" s="35">
        <v>5</v>
      </c>
      <c r="O392" s="91">
        <v>5</v>
      </c>
      <c r="P392" s="195"/>
    </row>
    <row r="393" spans="1:15" s="61" customFormat="1" ht="45" customHeight="1">
      <c r="A393" s="285"/>
      <c r="B393" s="227"/>
      <c r="C393" s="226"/>
      <c r="D393" s="226"/>
      <c r="E393" s="190" t="s">
        <v>1241</v>
      </c>
      <c r="F393" s="190">
        <v>1501</v>
      </c>
      <c r="G393" s="191">
        <v>420000</v>
      </c>
      <c r="H393" s="191">
        <v>0</v>
      </c>
      <c r="I393" s="191">
        <v>0</v>
      </c>
      <c r="J393" s="191">
        <v>0</v>
      </c>
      <c r="K393" s="105" t="s">
        <v>710</v>
      </c>
      <c r="L393" s="105">
        <v>3</v>
      </c>
      <c r="M393" s="105">
        <v>0</v>
      </c>
      <c r="N393" s="105">
        <v>0</v>
      </c>
      <c r="O393" s="192">
        <v>0</v>
      </c>
    </row>
    <row r="394" spans="1:15" s="5" customFormat="1" ht="59.25" customHeight="1">
      <c r="A394" s="285"/>
      <c r="B394" s="227"/>
      <c r="C394" s="226"/>
      <c r="D394" s="226"/>
      <c r="E394" s="35" t="s">
        <v>905</v>
      </c>
      <c r="F394" s="83" t="s">
        <v>148</v>
      </c>
      <c r="G394" s="36">
        <v>3175000</v>
      </c>
      <c r="H394" s="36">
        <v>0</v>
      </c>
      <c r="I394" s="36">
        <v>0</v>
      </c>
      <c r="J394" s="36">
        <v>0</v>
      </c>
      <c r="K394" s="35" t="s">
        <v>572</v>
      </c>
      <c r="L394" s="35">
        <v>1</v>
      </c>
      <c r="M394" s="35">
        <v>0</v>
      </c>
      <c r="N394" s="35">
        <v>0</v>
      </c>
      <c r="O394" s="91">
        <v>0</v>
      </c>
    </row>
    <row r="395" spans="1:15" s="5" customFormat="1" ht="51" customHeight="1">
      <c r="A395" s="285"/>
      <c r="B395" s="227"/>
      <c r="C395" s="226"/>
      <c r="D395" s="226"/>
      <c r="E395" s="75" t="s">
        <v>386</v>
      </c>
      <c r="F395" s="76" t="s">
        <v>213</v>
      </c>
      <c r="G395" s="77">
        <v>100000</v>
      </c>
      <c r="H395" s="77">
        <v>100000</v>
      </c>
      <c r="I395" s="77">
        <v>165000</v>
      </c>
      <c r="J395" s="77">
        <v>170000</v>
      </c>
      <c r="K395" s="78" t="s">
        <v>175</v>
      </c>
      <c r="L395" s="134">
        <v>4</v>
      </c>
      <c r="M395" s="134">
        <v>4</v>
      </c>
      <c r="N395" s="134">
        <v>4</v>
      </c>
      <c r="O395" s="135">
        <v>4</v>
      </c>
    </row>
    <row r="396" spans="1:15" s="5" customFormat="1" ht="39.75" customHeight="1">
      <c r="A396" s="285"/>
      <c r="B396" s="227"/>
      <c r="C396" s="226"/>
      <c r="D396" s="226"/>
      <c r="E396" s="35" t="s">
        <v>531</v>
      </c>
      <c r="F396" s="83" t="s">
        <v>79</v>
      </c>
      <c r="G396" s="36">
        <v>508000</v>
      </c>
      <c r="H396" s="36">
        <v>389000</v>
      </c>
      <c r="I396" s="36">
        <v>239000</v>
      </c>
      <c r="J396" s="36">
        <v>0</v>
      </c>
      <c r="K396" s="260" t="s">
        <v>1286</v>
      </c>
      <c r="L396" s="260">
        <v>1</v>
      </c>
      <c r="M396" s="260">
        <v>3</v>
      </c>
      <c r="N396" s="260">
        <v>2</v>
      </c>
      <c r="O396" s="257">
        <v>1</v>
      </c>
    </row>
    <row r="397" spans="1:15" s="5" customFormat="1" ht="39.75" customHeight="1">
      <c r="A397" s="285"/>
      <c r="B397" s="227"/>
      <c r="C397" s="227"/>
      <c r="D397" s="227"/>
      <c r="E397" s="35" t="s">
        <v>1228</v>
      </c>
      <c r="F397" s="83" t="s">
        <v>929</v>
      </c>
      <c r="G397" s="36">
        <v>0</v>
      </c>
      <c r="H397" s="36">
        <v>50000</v>
      </c>
      <c r="I397" s="36">
        <v>0</v>
      </c>
      <c r="J397" s="36">
        <v>0</v>
      </c>
      <c r="K397" s="261"/>
      <c r="L397" s="261"/>
      <c r="M397" s="261"/>
      <c r="N397" s="261"/>
      <c r="O397" s="258"/>
    </row>
    <row r="398" spans="1:15" s="5" customFormat="1" ht="39.75" customHeight="1">
      <c r="A398" s="285"/>
      <c r="B398" s="228"/>
      <c r="C398" s="228"/>
      <c r="D398" s="228"/>
      <c r="E398" s="35" t="s">
        <v>1229</v>
      </c>
      <c r="F398" s="83" t="s">
        <v>929</v>
      </c>
      <c r="G398" s="36">
        <v>0</v>
      </c>
      <c r="H398" s="36">
        <v>64000</v>
      </c>
      <c r="I398" s="36">
        <v>107000</v>
      </c>
      <c r="J398" s="36">
        <v>30000</v>
      </c>
      <c r="K398" s="262"/>
      <c r="L398" s="262"/>
      <c r="M398" s="262"/>
      <c r="N398" s="262"/>
      <c r="O398" s="259"/>
    </row>
    <row r="399" spans="1:15" s="5" customFormat="1" ht="39" customHeight="1">
      <c r="A399" s="285"/>
      <c r="B399" s="230" t="s">
        <v>532</v>
      </c>
      <c r="C399" s="231" t="s">
        <v>533</v>
      </c>
      <c r="D399" s="39" t="s">
        <v>74</v>
      </c>
      <c r="E399" s="38" t="s">
        <v>73</v>
      </c>
      <c r="F399" s="83" t="s">
        <v>72</v>
      </c>
      <c r="G399" s="36">
        <v>1900000</v>
      </c>
      <c r="H399" s="36">
        <v>1890000</v>
      </c>
      <c r="I399" s="36">
        <v>1900000</v>
      </c>
      <c r="J399" s="36">
        <v>1900000</v>
      </c>
      <c r="K399" s="35" t="s">
        <v>163</v>
      </c>
      <c r="L399" s="41" t="s">
        <v>356</v>
      </c>
      <c r="M399" s="41" t="s">
        <v>356</v>
      </c>
      <c r="N399" s="41" t="s">
        <v>356</v>
      </c>
      <c r="O399" s="42" t="s">
        <v>356</v>
      </c>
    </row>
    <row r="400" spans="1:15" s="5" customFormat="1" ht="36" customHeight="1">
      <c r="A400" s="285"/>
      <c r="B400" s="230"/>
      <c r="C400" s="231"/>
      <c r="D400" s="231" t="s">
        <v>75</v>
      </c>
      <c r="E400" s="38" t="s">
        <v>78</v>
      </c>
      <c r="F400" s="83" t="s">
        <v>72</v>
      </c>
      <c r="G400" s="36">
        <v>2150000</v>
      </c>
      <c r="H400" s="36">
        <v>1800000</v>
      </c>
      <c r="I400" s="36">
        <v>2000000</v>
      </c>
      <c r="J400" s="36">
        <v>2000000</v>
      </c>
      <c r="K400" s="35" t="s">
        <v>163</v>
      </c>
      <c r="L400" s="41" t="s">
        <v>356</v>
      </c>
      <c r="M400" s="41" t="s">
        <v>356</v>
      </c>
      <c r="N400" s="41" t="s">
        <v>356</v>
      </c>
      <c r="O400" s="42" t="s">
        <v>356</v>
      </c>
    </row>
    <row r="401" spans="1:15" s="5" customFormat="1" ht="40.5" customHeight="1">
      <c r="A401" s="285"/>
      <c r="B401" s="230"/>
      <c r="C401" s="231"/>
      <c r="D401" s="231"/>
      <c r="E401" s="38" t="s">
        <v>76</v>
      </c>
      <c r="F401" s="83" t="s">
        <v>72</v>
      </c>
      <c r="G401" s="36">
        <v>475000</v>
      </c>
      <c r="H401" s="36">
        <v>400000</v>
      </c>
      <c r="I401" s="36">
        <v>500000</v>
      </c>
      <c r="J401" s="36">
        <v>500000</v>
      </c>
      <c r="K401" s="35" t="s">
        <v>163</v>
      </c>
      <c r="L401" s="41" t="s">
        <v>356</v>
      </c>
      <c r="M401" s="41" t="s">
        <v>356</v>
      </c>
      <c r="N401" s="41" t="s">
        <v>356</v>
      </c>
      <c r="O401" s="42" t="s">
        <v>356</v>
      </c>
    </row>
    <row r="402" spans="1:15" s="5" customFormat="1" ht="38.25" customHeight="1">
      <c r="A402" s="285"/>
      <c r="B402" s="230"/>
      <c r="C402" s="231"/>
      <c r="D402" s="231"/>
      <c r="E402" s="38" t="s">
        <v>77</v>
      </c>
      <c r="F402" s="83" t="s">
        <v>72</v>
      </c>
      <c r="G402" s="36">
        <v>95000</v>
      </c>
      <c r="H402" s="36">
        <v>0</v>
      </c>
      <c r="I402" s="36">
        <v>100000</v>
      </c>
      <c r="J402" s="36">
        <v>100000</v>
      </c>
      <c r="K402" s="35" t="s">
        <v>163</v>
      </c>
      <c r="L402" s="41" t="s">
        <v>356</v>
      </c>
      <c r="M402" s="41" t="s">
        <v>356</v>
      </c>
      <c r="N402" s="41" t="s">
        <v>356</v>
      </c>
      <c r="O402" s="42" t="s">
        <v>356</v>
      </c>
    </row>
    <row r="403" spans="1:15" s="5" customFormat="1" ht="31.5" customHeight="1">
      <c r="A403" s="285"/>
      <c r="B403" s="230"/>
      <c r="C403" s="231" t="s">
        <v>68</v>
      </c>
      <c r="D403" s="231" t="s">
        <v>69</v>
      </c>
      <c r="E403" s="38" t="s">
        <v>70</v>
      </c>
      <c r="F403" s="83" t="s">
        <v>60</v>
      </c>
      <c r="G403" s="36">
        <v>1390000</v>
      </c>
      <c r="H403" s="36">
        <v>1290000</v>
      </c>
      <c r="I403" s="36">
        <v>1650000</v>
      </c>
      <c r="J403" s="36">
        <v>1650000</v>
      </c>
      <c r="K403" s="35" t="s">
        <v>1303</v>
      </c>
      <c r="L403" s="40">
        <v>30000</v>
      </c>
      <c r="M403" s="40">
        <v>40000</v>
      </c>
      <c r="N403" s="40">
        <v>40000</v>
      </c>
      <c r="O403" s="90">
        <v>40000</v>
      </c>
    </row>
    <row r="404" spans="1:15" s="5" customFormat="1" ht="35.25" customHeight="1">
      <c r="A404" s="285"/>
      <c r="B404" s="230"/>
      <c r="C404" s="231"/>
      <c r="D404" s="231"/>
      <c r="E404" s="38" t="s">
        <v>71</v>
      </c>
      <c r="F404" s="83" t="s">
        <v>60</v>
      </c>
      <c r="G404" s="36">
        <v>6850000</v>
      </c>
      <c r="H404" s="36">
        <v>1240000</v>
      </c>
      <c r="I404" s="36">
        <v>2000000</v>
      </c>
      <c r="J404" s="36">
        <v>2000000</v>
      </c>
      <c r="K404" s="35" t="s">
        <v>1302</v>
      </c>
      <c r="L404" s="40">
        <v>15000</v>
      </c>
      <c r="M404" s="40">
        <v>15000</v>
      </c>
      <c r="N404" s="40">
        <v>15000</v>
      </c>
      <c r="O404" s="90">
        <v>15000</v>
      </c>
    </row>
    <row r="405" spans="1:15" s="5" customFormat="1" ht="51.75" customHeight="1">
      <c r="A405" s="285"/>
      <c r="B405" s="230"/>
      <c r="C405" s="230" t="s">
        <v>141</v>
      </c>
      <c r="D405" s="39" t="s">
        <v>195</v>
      </c>
      <c r="E405" s="75" t="s">
        <v>142</v>
      </c>
      <c r="F405" s="76" t="s">
        <v>213</v>
      </c>
      <c r="G405" s="77">
        <v>400000</v>
      </c>
      <c r="H405" s="77">
        <v>300000</v>
      </c>
      <c r="I405" s="77">
        <v>400000</v>
      </c>
      <c r="J405" s="77">
        <v>400000</v>
      </c>
      <c r="K405" s="78" t="s">
        <v>745</v>
      </c>
      <c r="L405" s="78" t="s">
        <v>746</v>
      </c>
      <c r="M405" s="78" t="s">
        <v>1154</v>
      </c>
      <c r="N405" s="78" t="s">
        <v>1155</v>
      </c>
      <c r="O405" s="141" t="s">
        <v>1156</v>
      </c>
    </row>
    <row r="406" spans="1:15" s="5" customFormat="1" ht="56.25" customHeight="1">
      <c r="A406" s="285"/>
      <c r="B406" s="230"/>
      <c r="C406" s="230"/>
      <c r="D406" s="39" t="s">
        <v>196</v>
      </c>
      <c r="E406" s="75" t="s">
        <v>1218</v>
      </c>
      <c r="F406" s="76" t="s">
        <v>213</v>
      </c>
      <c r="G406" s="77">
        <v>384000</v>
      </c>
      <c r="H406" s="77">
        <v>285000</v>
      </c>
      <c r="I406" s="77">
        <v>545000</v>
      </c>
      <c r="J406" s="77">
        <v>645000</v>
      </c>
      <c r="K406" s="78" t="s">
        <v>1157</v>
      </c>
      <c r="L406" s="79" t="s">
        <v>1158</v>
      </c>
      <c r="M406" s="79" t="s">
        <v>1159</v>
      </c>
      <c r="N406" s="79" t="s">
        <v>1160</v>
      </c>
      <c r="O406" s="80" t="s">
        <v>1161</v>
      </c>
    </row>
    <row r="407" spans="1:15" s="5" customFormat="1" ht="60.75" customHeight="1">
      <c r="A407" s="306"/>
      <c r="B407" s="230" t="s">
        <v>83</v>
      </c>
      <c r="C407" s="230" t="s">
        <v>534</v>
      </c>
      <c r="D407" s="45" t="s">
        <v>315</v>
      </c>
      <c r="E407" s="108" t="s">
        <v>84</v>
      </c>
      <c r="F407" s="187" t="s">
        <v>80</v>
      </c>
      <c r="G407" s="186">
        <v>1780000</v>
      </c>
      <c r="H407" s="186">
        <v>1680000</v>
      </c>
      <c r="I407" s="186">
        <v>2080000</v>
      </c>
      <c r="J407" s="186">
        <v>1850000</v>
      </c>
      <c r="K407" s="110" t="s">
        <v>712</v>
      </c>
      <c r="L407" s="131">
        <v>1</v>
      </c>
      <c r="M407" s="131">
        <v>2</v>
      </c>
      <c r="N407" s="131">
        <v>3</v>
      </c>
      <c r="O407" s="132">
        <v>2</v>
      </c>
    </row>
    <row r="408" spans="1:15" s="5" customFormat="1" ht="35.25" customHeight="1">
      <c r="A408" s="306"/>
      <c r="B408" s="230"/>
      <c r="C408" s="230"/>
      <c r="D408" s="231" t="s">
        <v>74</v>
      </c>
      <c r="E408" s="256" t="s">
        <v>326</v>
      </c>
      <c r="F408" s="242" t="s">
        <v>101</v>
      </c>
      <c r="G408" s="247">
        <v>24334000</v>
      </c>
      <c r="H408" s="247">
        <v>24334000</v>
      </c>
      <c r="I408" s="247">
        <v>25500000</v>
      </c>
      <c r="J408" s="247">
        <v>25500000</v>
      </c>
      <c r="K408" s="35" t="s">
        <v>317</v>
      </c>
      <c r="L408" s="84">
        <v>0.93</v>
      </c>
      <c r="M408" s="84">
        <v>0.93</v>
      </c>
      <c r="N408" s="84">
        <v>0.95</v>
      </c>
      <c r="O408" s="85">
        <v>0.96</v>
      </c>
    </row>
    <row r="409" spans="1:15" s="5" customFormat="1" ht="32.25" customHeight="1">
      <c r="A409" s="306"/>
      <c r="B409" s="230"/>
      <c r="C409" s="230"/>
      <c r="D409" s="231"/>
      <c r="E409" s="256"/>
      <c r="F409" s="242"/>
      <c r="G409" s="247"/>
      <c r="H409" s="247"/>
      <c r="I409" s="247"/>
      <c r="J409" s="247"/>
      <c r="K409" s="35" t="s">
        <v>316</v>
      </c>
      <c r="L409" s="84">
        <v>0.73</v>
      </c>
      <c r="M409" s="84">
        <v>0.7</v>
      </c>
      <c r="N409" s="84">
        <v>0.73</v>
      </c>
      <c r="O409" s="85">
        <v>0.75</v>
      </c>
    </row>
    <row r="410" spans="1:15" s="5" customFormat="1" ht="21.75" customHeight="1">
      <c r="A410" s="306"/>
      <c r="B410" s="230"/>
      <c r="C410" s="230"/>
      <c r="D410" s="231"/>
      <c r="E410" s="256" t="s">
        <v>102</v>
      </c>
      <c r="F410" s="242" t="s">
        <v>101</v>
      </c>
      <c r="G410" s="247">
        <v>24310250</v>
      </c>
      <c r="H410" s="247">
        <v>27210000</v>
      </c>
      <c r="I410" s="247">
        <v>25560000</v>
      </c>
      <c r="J410" s="247">
        <v>25560000</v>
      </c>
      <c r="K410" s="35" t="s">
        <v>176</v>
      </c>
      <c r="L410" s="84">
        <v>0.73</v>
      </c>
      <c r="M410" s="84">
        <v>0.79</v>
      </c>
      <c r="N410" s="84">
        <v>0.8</v>
      </c>
      <c r="O410" s="85">
        <v>0.82</v>
      </c>
    </row>
    <row r="411" spans="1:15" s="5" customFormat="1" ht="15" customHeight="1">
      <c r="A411" s="306"/>
      <c r="B411" s="230"/>
      <c r="C411" s="230"/>
      <c r="D411" s="231"/>
      <c r="E411" s="256"/>
      <c r="F411" s="242"/>
      <c r="G411" s="247"/>
      <c r="H411" s="247"/>
      <c r="I411" s="247"/>
      <c r="J411" s="247"/>
      <c r="K411" s="35" t="s">
        <v>177</v>
      </c>
      <c r="L411" s="84">
        <v>0.83</v>
      </c>
      <c r="M411" s="84">
        <v>0.84</v>
      </c>
      <c r="N411" s="84">
        <v>0.86</v>
      </c>
      <c r="O411" s="85">
        <v>0.87</v>
      </c>
    </row>
    <row r="412" spans="1:15" s="5" customFormat="1" ht="18.75" customHeight="1">
      <c r="A412" s="306"/>
      <c r="B412" s="230"/>
      <c r="C412" s="230"/>
      <c r="D412" s="231"/>
      <c r="E412" s="256"/>
      <c r="F412" s="242"/>
      <c r="G412" s="247"/>
      <c r="H412" s="247"/>
      <c r="I412" s="247"/>
      <c r="J412" s="247"/>
      <c r="K412" s="35" t="s">
        <v>178</v>
      </c>
      <c r="L412" s="84">
        <v>0.84</v>
      </c>
      <c r="M412" s="84">
        <v>0.9</v>
      </c>
      <c r="N412" s="84">
        <v>0.86</v>
      </c>
      <c r="O412" s="85">
        <v>0.92</v>
      </c>
    </row>
    <row r="413" spans="1:15" s="5" customFormat="1" ht="17.25" customHeight="1">
      <c r="A413" s="306"/>
      <c r="B413" s="230"/>
      <c r="C413" s="230"/>
      <c r="D413" s="231"/>
      <c r="E413" s="256"/>
      <c r="F413" s="242"/>
      <c r="G413" s="247"/>
      <c r="H413" s="247"/>
      <c r="I413" s="247"/>
      <c r="J413" s="247"/>
      <c r="K413" s="35" t="s">
        <v>7</v>
      </c>
      <c r="L413" s="88" t="s">
        <v>348</v>
      </c>
      <c r="M413" s="88" t="s">
        <v>348</v>
      </c>
      <c r="N413" s="88" t="s">
        <v>348</v>
      </c>
      <c r="O413" s="89" t="s">
        <v>348</v>
      </c>
    </row>
    <row r="414" spans="1:15" s="5" customFormat="1" ht="42" customHeight="1">
      <c r="A414" s="306"/>
      <c r="B414" s="230"/>
      <c r="C414" s="230"/>
      <c r="D414" s="231"/>
      <c r="E414" s="38" t="s">
        <v>103</v>
      </c>
      <c r="F414" s="83" t="s">
        <v>101</v>
      </c>
      <c r="G414" s="36">
        <v>3650000</v>
      </c>
      <c r="H414" s="36">
        <v>3654000</v>
      </c>
      <c r="I414" s="36">
        <v>4000000</v>
      </c>
      <c r="J414" s="36">
        <v>4000000</v>
      </c>
      <c r="K414" s="35" t="s">
        <v>179</v>
      </c>
      <c r="L414" s="88" t="s">
        <v>543</v>
      </c>
      <c r="M414" s="84">
        <v>0.92</v>
      </c>
      <c r="N414" s="84">
        <v>0.94</v>
      </c>
      <c r="O414" s="85">
        <v>0.95</v>
      </c>
    </row>
    <row r="415" spans="1:15" s="5" customFormat="1" ht="45.75" customHeight="1">
      <c r="A415" s="307"/>
      <c r="B415" s="230"/>
      <c r="C415" s="231" t="s">
        <v>332</v>
      </c>
      <c r="D415" s="300" t="s">
        <v>204</v>
      </c>
      <c r="E415" s="256" t="s">
        <v>541</v>
      </c>
      <c r="F415" s="242" t="s">
        <v>202</v>
      </c>
      <c r="G415" s="247">
        <v>235000</v>
      </c>
      <c r="H415" s="301">
        <v>325000</v>
      </c>
      <c r="I415" s="301">
        <v>285000</v>
      </c>
      <c r="J415" s="319">
        <v>285000</v>
      </c>
      <c r="K415" s="105" t="s">
        <v>1287</v>
      </c>
      <c r="L415" s="105" t="s">
        <v>836</v>
      </c>
      <c r="M415" s="105" t="s">
        <v>836</v>
      </c>
      <c r="N415" s="105" t="s">
        <v>836</v>
      </c>
      <c r="O415" s="192" t="s">
        <v>836</v>
      </c>
    </row>
    <row r="416" spans="1:15" s="5" customFormat="1" ht="61.5" customHeight="1">
      <c r="A416" s="307"/>
      <c r="B416" s="230"/>
      <c r="C416" s="232"/>
      <c r="D416" s="300"/>
      <c r="E416" s="256"/>
      <c r="F416" s="242"/>
      <c r="G416" s="247"/>
      <c r="H416" s="301"/>
      <c r="I416" s="301"/>
      <c r="J416" s="249"/>
      <c r="K416" s="108" t="s">
        <v>1288</v>
      </c>
      <c r="L416" s="151" t="s">
        <v>350</v>
      </c>
      <c r="M416" s="151" t="s">
        <v>350</v>
      </c>
      <c r="N416" s="151" t="s">
        <v>350</v>
      </c>
      <c r="O416" s="152" t="s">
        <v>350</v>
      </c>
    </row>
    <row r="417" spans="1:15" s="5" customFormat="1" ht="36.75" customHeight="1">
      <c r="A417" s="307"/>
      <c r="B417" s="230"/>
      <c r="C417" s="232"/>
      <c r="D417" s="300"/>
      <c r="E417" s="256"/>
      <c r="F417" s="242"/>
      <c r="G417" s="247"/>
      <c r="H417" s="301"/>
      <c r="I417" s="301"/>
      <c r="J417" s="241"/>
      <c r="K417" s="105" t="s">
        <v>1289</v>
      </c>
      <c r="L417" s="105">
        <v>1</v>
      </c>
      <c r="M417" s="105">
        <v>1</v>
      </c>
      <c r="N417" s="105">
        <v>1</v>
      </c>
      <c r="O417" s="192">
        <v>1</v>
      </c>
    </row>
    <row r="418" spans="1:15" s="5" customFormat="1" ht="53.25" customHeight="1">
      <c r="A418" s="307"/>
      <c r="B418" s="230"/>
      <c r="C418" s="72" t="s">
        <v>919</v>
      </c>
      <c r="D418" s="72" t="s">
        <v>204</v>
      </c>
      <c r="E418" s="38" t="s">
        <v>540</v>
      </c>
      <c r="F418" s="83" t="s">
        <v>202</v>
      </c>
      <c r="G418" s="36">
        <v>600000</v>
      </c>
      <c r="H418" s="214">
        <v>800000</v>
      </c>
      <c r="I418" s="160">
        <v>1200000</v>
      </c>
      <c r="J418" s="160">
        <v>1200000</v>
      </c>
      <c r="K418" s="105" t="s">
        <v>1290</v>
      </c>
      <c r="L418" s="105">
        <v>5</v>
      </c>
      <c r="M418" s="105" t="s">
        <v>350</v>
      </c>
      <c r="N418" s="105" t="s">
        <v>350</v>
      </c>
      <c r="O418" s="192" t="s">
        <v>350</v>
      </c>
    </row>
    <row r="419" spans="1:16" s="5" customFormat="1" ht="64.5" customHeight="1">
      <c r="A419" s="306"/>
      <c r="B419" s="230"/>
      <c r="C419" s="251" t="s">
        <v>1293</v>
      </c>
      <c r="D419" s="230" t="s">
        <v>183</v>
      </c>
      <c r="E419" s="263" t="s">
        <v>357</v>
      </c>
      <c r="F419" s="242" t="s">
        <v>79</v>
      </c>
      <c r="G419" s="246">
        <v>5351000</v>
      </c>
      <c r="H419" s="246">
        <v>3162000</v>
      </c>
      <c r="I419" s="246">
        <v>5568000</v>
      </c>
      <c r="J419" s="246">
        <v>5568000</v>
      </c>
      <c r="K419" s="35" t="s">
        <v>1291</v>
      </c>
      <c r="L419" s="35" t="s">
        <v>711</v>
      </c>
      <c r="M419" s="35" t="s">
        <v>711</v>
      </c>
      <c r="N419" s="35" t="s">
        <v>711</v>
      </c>
      <c r="O419" s="91" t="s">
        <v>711</v>
      </c>
      <c r="P419" s="210"/>
    </row>
    <row r="420" spans="1:15" s="5" customFormat="1" ht="37.5" customHeight="1">
      <c r="A420" s="306"/>
      <c r="B420" s="230"/>
      <c r="C420" s="251"/>
      <c r="D420" s="230"/>
      <c r="E420" s="263"/>
      <c r="F420" s="242"/>
      <c r="G420" s="246"/>
      <c r="H420" s="246"/>
      <c r="I420" s="246"/>
      <c r="J420" s="246"/>
      <c r="K420" s="37" t="s">
        <v>1294</v>
      </c>
      <c r="L420" s="35">
        <v>9</v>
      </c>
      <c r="M420" s="35">
        <v>9</v>
      </c>
      <c r="N420" s="35">
        <v>9</v>
      </c>
      <c r="O420" s="91">
        <v>9</v>
      </c>
    </row>
    <row r="421" spans="1:15" s="5" customFormat="1" ht="45.75" customHeight="1">
      <c r="A421" s="306"/>
      <c r="B421" s="230"/>
      <c r="C421" s="251"/>
      <c r="D421" s="230"/>
      <c r="E421" s="263"/>
      <c r="F421" s="242"/>
      <c r="G421" s="246"/>
      <c r="H421" s="246"/>
      <c r="I421" s="246"/>
      <c r="J421" s="246"/>
      <c r="K421" s="37" t="s">
        <v>1292</v>
      </c>
      <c r="L421" s="35">
        <v>1</v>
      </c>
      <c r="M421" s="35">
        <v>1</v>
      </c>
      <c r="N421" s="35">
        <v>1</v>
      </c>
      <c r="O421" s="91">
        <v>1</v>
      </c>
    </row>
    <row r="422" spans="1:15" s="5" customFormat="1" ht="153.75" customHeight="1">
      <c r="A422" s="306"/>
      <c r="B422" s="251" t="s">
        <v>701</v>
      </c>
      <c r="C422" s="68" t="s">
        <v>665</v>
      </c>
      <c r="D422" s="39" t="s">
        <v>196</v>
      </c>
      <c r="E422" s="75" t="s">
        <v>535</v>
      </c>
      <c r="F422" s="76" t="s">
        <v>213</v>
      </c>
      <c r="G422" s="140">
        <v>436000</v>
      </c>
      <c r="H422" s="140">
        <v>199000</v>
      </c>
      <c r="I422" s="140">
        <v>483000</v>
      </c>
      <c r="J422" s="140">
        <v>483000</v>
      </c>
      <c r="K422" s="37" t="s">
        <v>1359</v>
      </c>
      <c r="L422" s="37" t="s">
        <v>1162</v>
      </c>
      <c r="M422" s="37" t="s">
        <v>1163</v>
      </c>
      <c r="N422" s="37" t="s">
        <v>1164</v>
      </c>
      <c r="O422" s="37" t="s">
        <v>1165</v>
      </c>
    </row>
    <row r="423" spans="1:15" s="5" customFormat="1" ht="42" customHeight="1">
      <c r="A423" s="306"/>
      <c r="B423" s="251"/>
      <c r="C423" s="230" t="s">
        <v>537</v>
      </c>
      <c r="D423" s="225" t="s">
        <v>198</v>
      </c>
      <c r="E423" s="38" t="s">
        <v>205</v>
      </c>
      <c r="F423" s="83" t="s">
        <v>618</v>
      </c>
      <c r="G423" s="36">
        <v>350000</v>
      </c>
      <c r="H423" s="36">
        <v>274000</v>
      </c>
      <c r="I423" s="36">
        <v>350000</v>
      </c>
      <c r="J423" s="36">
        <v>350000</v>
      </c>
      <c r="K423" s="35" t="s">
        <v>715</v>
      </c>
      <c r="L423" s="40">
        <v>12</v>
      </c>
      <c r="M423" s="40">
        <v>12</v>
      </c>
      <c r="N423" s="40">
        <v>12</v>
      </c>
      <c r="O423" s="90">
        <v>12</v>
      </c>
    </row>
    <row r="424" spans="1:15" s="5" customFormat="1" ht="48.75" customHeight="1">
      <c r="A424" s="306"/>
      <c r="B424" s="251"/>
      <c r="C424" s="230"/>
      <c r="D424" s="226"/>
      <c r="E424" s="38" t="s">
        <v>208</v>
      </c>
      <c r="F424" s="83" t="s">
        <v>202</v>
      </c>
      <c r="G424" s="140">
        <v>765000</v>
      </c>
      <c r="H424" s="140">
        <v>725000</v>
      </c>
      <c r="I424" s="140">
        <v>765000</v>
      </c>
      <c r="J424" s="140">
        <v>765000</v>
      </c>
      <c r="K424" s="35" t="s">
        <v>1295</v>
      </c>
      <c r="L424" s="35">
        <v>450</v>
      </c>
      <c r="M424" s="35" t="s">
        <v>350</v>
      </c>
      <c r="N424" s="35" t="s">
        <v>350</v>
      </c>
      <c r="O424" s="91" t="s">
        <v>350</v>
      </c>
    </row>
    <row r="425" spans="1:15" s="5" customFormat="1" ht="59.25" customHeight="1">
      <c r="A425" s="306"/>
      <c r="B425" s="251"/>
      <c r="C425" s="230"/>
      <c r="D425" s="226"/>
      <c r="E425" s="38" t="s">
        <v>1236</v>
      </c>
      <c r="F425" s="83" t="s">
        <v>716</v>
      </c>
      <c r="G425" s="36">
        <v>475000</v>
      </c>
      <c r="H425" s="36">
        <v>240000</v>
      </c>
      <c r="I425" s="36">
        <v>520000</v>
      </c>
      <c r="J425" s="36">
        <v>520000</v>
      </c>
      <c r="K425" s="35" t="s">
        <v>538</v>
      </c>
      <c r="L425" s="40">
        <v>40</v>
      </c>
      <c r="M425" s="40">
        <v>40</v>
      </c>
      <c r="N425" s="40">
        <v>42</v>
      </c>
      <c r="O425" s="90">
        <v>42</v>
      </c>
    </row>
    <row r="426" spans="1:15" s="5" customFormat="1" ht="51.75" customHeight="1">
      <c r="A426" s="306"/>
      <c r="B426" s="251"/>
      <c r="C426" s="230"/>
      <c r="D426" s="226"/>
      <c r="E426" s="38" t="s">
        <v>619</v>
      </c>
      <c r="F426" s="83" t="s">
        <v>618</v>
      </c>
      <c r="G426" s="36">
        <v>500000</v>
      </c>
      <c r="H426" s="36">
        <v>100000</v>
      </c>
      <c r="I426" s="36">
        <v>750000</v>
      </c>
      <c r="J426" s="36">
        <v>750000</v>
      </c>
      <c r="K426" s="35" t="s">
        <v>629</v>
      </c>
      <c r="L426" s="40">
        <v>10</v>
      </c>
      <c r="M426" s="40">
        <v>10</v>
      </c>
      <c r="N426" s="40">
        <v>10</v>
      </c>
      <c r="O426" s="90">
        <v>10</v>
      </c>
    </row>
    <row r="427" spans="1:15" s="5" customFormat="1" ht="51.75" customHeight="1">
      <c r="A427" s="306"/>
      <c r="B427" s="251"/>
      <c r="C427" s="230"/>
      <c r="D427" s="226"/>
      <c r="E427" s="38" t="s">
        <v>855</v>
      </c>
      <c r="F427" s="83" t="s">
        <v>618</v>
      </c>
      <c r="G427" s="36">
        <v>50000</v>
      </c>
      <c r="H427" s="36">
        <v>50000</v>
      </c>
      <c r="I427" s="36">
        <v>100000</v>
      </c>
      <c r="J427" s="36">
        <v>100000</v>
      </c>
      <c r="K427" s="35" t="s">
        <v>717</v>
      </c>
      <c r="L427" s="84">
        <v>1</v>
      </c>
      <c r="M427" s="84">
        <v>1</v>
      </c>
      <c r="N427" s="84">
        <v>1</v>
      </c>
      <c r="O427" s="85">
        <v>1</v>
      </c>
    </row>
    <row r="428" spans="1:16" s="5" customFormat="1" ht="54.75" customHeight="1">
      <c r="A428" s="306"/>
      <c r="B428" s="251"/>
      <c r="C428" s="230"/>
      <c r="D428" s="226"/>
      <c r="E428" s="38" t="s">
        <v>620</v>
      </c>
      <c r="F428" s="83" t="s">
        <v>618</v>
      </c>
      <c r="G428" s="36">
        <v>135000</v>
      </c>
      <c r="H428" s="36">
        <v>105000</v>
      </c>
      <c r="I428" s="36">
        <v>275000</v>
      </c>
      <c r="J428" s="36">
        <v>175000</v>
      </c>
      <c r="K428" s="110" t="s">
        <v>630</v>
      </c>
      <c r="L428" s="128">
        <v>1</v>
      </c>
      <c r="M428" s="128">
        <v>1</v>
      </c>
      <c r="N428" s="128">
        <v>1</v>
      </c>
      <c r="O428" s="128">
        <v>1</v>
      </c>
      <c r="P428" s="195"/>
    </row>
    <row r="429" spans="1:15" s="5" customFormat="1" ht="54.75" customHeight="1">
      <c r="A429" s="306"/>
      <c r="B429" s="251"/>
      <c r="C429" s="230"/>
      <c r="D429" s="226"/>
      <c r="E429" s="38" t="s">
        <v>621</v>
      </c>
      <c r="F429" s="83" t="s">
        <v>618</v>
      </c>
      <c r="G429" s="36">
        <v>150000</v>
      </c>
      <c r="H429" s="36">
        <v>200000</v>
      </c>
      <c r="I429" s="36">
        <v>200000</v>
      </c>
      <c r="J429" s="36">
        <v>200000</v>
      </c>
      <c r="K429" s="110" t="s">
        <v>1279</v>
      </c>
      <c r="L429" s="128">
        <v>1</v>
      </c>
      <c r="M429" s="128">
        <v>1</v>
      </c>
      <c r="N429" s="128">
        <v>1</v>
      </c>
      <c r="O429" s="129">
        <v>1</v>
      </c>
    </row>
    <row r="430" spans="1:15" s="5" customFormat="1" ht="54.75" customHeight="1">
      <c r="A430" s="306"/>
      <c r="B430" s="251"/>
      <c r="C430" s="230"/>
      <c r="D430" s="227"/>
      <c r="E430" s="38" t="s">
        <v>1250</v>
      </c>
      <c r="F430" s="83" t="s">
        <v>618</v>
      </c>
      <c r="G430" s="36">
        <v>75000</v>
      </c>
      <c r="H430" s="36">
        <v>680000</v>
      </c>
      <c r="I430" s="36">
        <v>0</v>
      </c>
      <c r="J430" s="36">
        <v>0</v>
      </c>
      <c r="K430" s="110" t="s">
        <v>630</v>
      </c>
      <c r="L430" s="128">
        <v>1</v>
      </c>
      <c r="M430" s="128">
        <v>1</v>
      </c>
      <c r="N430" s="128">
        <v>0</v>
      </c>
      <c r="O430" s="129">
        <v>0</v>
      </c>
    </row>
    <row r="431" spans="1:15" s="5" customFormat="1" ht="54.75" customHeight="1">
      <c r="A431" s="306"/>
      <c r="B431" s="251"/>
      <c r="C431" s="230"/>
      <c r="D431" s="227"/>
      <c r="E431" s="38" t="s">
        <v>1239</v>
      </c>
      <c r="F431" s="83" t="s">
        <v>618</v>
      </c>
      <c r="G431" s="36">
        <v>0</v>
      </c>
      <c r="H431" s="36">
        <v>1180000</v>
      </c>
      <c r="I431" s="36">
        <v>200000</v>
      </c>
      <c r="J431" s="36">
        <v>200000</v>
      </c>
      <c r="K431" s="110" t="s">
        <v>630</v>
      </c>
      <c r="L431" s="128">
        <v>0</v>
      </c>
      <c r="M431" s="128">
        <v>1</v>
      </c>
      <c r="N431" s="128">
        <v>1</v>
      </c>
      <c r="O431" s="129">
        <v>1</v>
      </c>
    </row>
    <row r="432" spans="1:15" s="5" customFormat="1" ht="54.75" customHeight="1">
      <c r="A432" s="306"/>
      <c r="B432" s="251"/>
      <c r="C432" s="230"/>
      <c r="D432" s="228"/>
      <c r="E432" s="38" t="s">
        <v>1240</v>
      </c>
      <c r="F432" s="83" t="s">
        <v>618</v>
      </c>
      <c r="G432" s="36">
        <v>0</v>
      </c>
      <c r="H432" s="36">
        <v>733000</v>
      </c>
      <c r="I432" s="36">
        <v>756000</v>
      </c>
      <c r="J432" s="36">
        <v>756000</v>
      </c>
      <c r="K432" s="110" t="s">
        <v>630</v>
      </c>
      <c r="L432" s="128">
        <v>0</v>
      </c>
      <c r="M432" s="128">
        <v>1</v>
      </c>
      <c r="N432" s="128">
        <v>1</v>
      </c>
      <c r="O432" s="129">
        <v>1</v>
      </c>
    </row>
    <row r="433" spans="1:15" s="5" customFormat="1" ht="77.25" customHeight="1">
      <c r="A433" s="306"/>
      <c r="B433" s="251"/>
      <c r="C433" s="230"/>
      <c r="D433" s="39" t="s">
        <v>151</v>
      </c>
      <c r="E433" s="38" t="s">
        <v>355</v>
      </c>
      <c r="F433" s="83" t="s">
        <v>148</v>
      </c>
      <c r="G433" s="36">
        <v>150000</v>
      </c>
      <c r="H433" s="36">
        <v>0</v>
      </c>
      <c r="I433" s="36">
        <v>0</v>
      </c>
      <c r="J433" s="36">
        <v>0</v>
      </c>
      <c r="K433" s="35" t="s">
        <v>816</v>
      </c>
      <c r="L433" s="40">
        <v>1</v>
      </c>
      <c r="M433" s="40">
        <v>0</v>
      </c>
      <c r="N433" s="40">
        <v>0</v>
      </c>
      <c r="O433" s="90">
        <v>0</v>
      </c>
    </row>
    <row r="434" spans="1:15" s="5" customFormat="1" ht="25.5" customHeight="1">
      <c r="A434" s="302" t="s">
        <v>337</v>
      </c>
      <c r="B434" s="303"/>
      <c r="C434" s="303"/>
      <c r="D434" s="303"/>
      <c r="E434" s="303"/>
      <c r="F434" s="303"/>
      <c r="G434" s="46">
        <f>SUM(G366:G433)</f>
        <v>118963250</v>
      </c>
      <c r="H434" s="46">
        <f>SUM(H366:H433)</f>
        <v>104955500</v>
      </c>
      <c r="I434" s="46">
        <f>SUM(I366:I433)</f>
        <v>126077000</v>
      </c>
      <c r="J434" s="46">
        <f>SUM(J366:J433)</f>
        <v>121028000</v>
      </c>
      <c r="K434" s="47"/>
      <c r="L434" s="48"/>
      <c r="M434" s="48"/>
      <c r="N434" s="48"/>
      <c r="O434" s="49"/>
    </row>
    <row r="435" spans="1:15" s="5" customFormat="1" ht="25.5" customHeight="1">
      <c r="A435" s="215"/>
      <c r="B435" s="215"/>
      <c r="C435" s="215"/>
      <c r="D435" s="215"/>
      <c r="E435" s="215"/>
      <c r="F435" s="215"/>
      <c r="G435" s="216"/>
      <c r="H435" s="216"/>
      <c r="I435" s="216"/>
      <c r="J435" s="216"/>
      <c r="K435" s="55"/>
      <c r="L435" s="217"/>
      <c r="M435" s="218"/>
      <c r="N435" s="219"/>
      <c r="O435" s="220"/>
    </row>
    <row r="436" spans="1:15" s="5" customFormat="1" ht="25.5" customHeight="1">
      <c r="A436" s="215"/>
      <c r="B436" s="215"/>
      <c r="C436" s="215"/>
      <c r="D436" s="215"/>
      <c r="E436" s="215"/>
      <c r="F436" s="215"/>
      <c r="G436" s="216"/>
      <c r="H436" s="216"/>
      <c r="I436" s="216"/>
      <c r="J436" s="216"/>
      <c r="K436" s="55"/>
      <c r="L436" s="217"/>
      <c r="M436" s="218"/>
      <c r="N436" s="219"/>
      <c r="O436" s="220"/>
    </row>
    <row r="437" spans="1:15" s="5" customFormat="1" ht="12.75">
      <c r="A437" s="50"/>
      <c r="B437" s="13"/>
      <c r="C437" s="13"/>
      <c r="D437" s="13"/>
      <c r="E437" s="3"/>
      <c r="F437" s="7"/>
      <c r="G437" s="19"/>
      <c r="H437" s="17"/>
      <c r="I437" s="17"/>
      <c r="J437" s="17"/>
      <c r="K437" s="55"/>
      <c r="L437" s="55"/>
      <c r="M437" s="56"/>
      <c r="N437" s="64"/>
      <c r="O437" s="57"/>
    </row>
    <row r="438" spans="8:10" ht="9">
      <c r="H438" s="17"/>
      <c r="I438" s="17"/>
      <c r="J438" s="17"/>
    </row>
    <row r="439" spans="6:10" ht="12.75">
      <c r="F439" s="221" t="s">
        <v>1312</v>
      </c>
      <c r="G439" s="222"/>
      <c r="H439" s="223">
        <f>+H35</f>
        <v>221467000</v>
      </c>
      <c r="I439" s="17"/>
      <c r="J439" s="17"/>
    </row>
    <row r="440" spans="6:10" ht="12.75">
      <c r="F440" s="221" t="s">
        <v>1313</v>
      </c>
      <c r="G440" s="222"/>
      <c r="H440" s="223">
        <f>+H42</f>
        <v>39940000</v>
      </c>
      <c r="I440" s="17"/>
      <c r="J440" s="17"/>
    </row>
    <row r="441" spans="6:10" ht="12.75">
      <c r="F441" s="221" t="s">
        <v>1314</v>
      </c>
      <c r="G441" s="222"/>
      <c r="H441" s="223">
        <f>+H95</f>
        <v>691466000</v>
      </c>
      <c r="I441" s="17"/>
      <c r="J441" s="17"/>
    </row>
    <row r="442" spans="6:10" ht="12.75">
      <c r="F442" s="221" t="s">
        <v>1315</v>
      </c>
      <c r="G442" s="222"/>
      <c r="H442" s="223">
        <f>+H148</f>
        <v>1483838950</v>
      </c>
      <c r="I442" s="17"/>
      <c r="J442" s="17"/>
    </row>
    <row r="443" spans="6:10" ht="12.75">
      <c r="F443" s="221" t="s">
        <v>1316</v>
      </c>
      <c r="G443" s="222"/>
      <c r="H443" s="223">
        <f>+H365</f>
        <v>3978039500</v>
      </c>
      <c r="I443" s="17"/>
      <c r="J443" s="17"/>
    </row>
    <row r="444" spans="6:10" ht="12.75">
      <c r="F444" s="221" t="s">
        <v>1317</v>
      </c>
      <c r="G444" s="222"/>
      <c r="H444" s="223">
        <f>+H434</f>
        <v>104955500</v>
      </c>
      <c r="I444" s="17"/>
      <c r="J444" s="17"/>
    </row>
    <row r="445" spans="6:10" ht="12.75">
      <c r="F445" s="221"/>
      <c r="G445" s="222"/>
      <c r="H445" s="224">
        <f>SUM(H439:H444)</f>
        <v>6519706950</v>
      </c>
      <c r="I445" s="17"/>
      <c r="J445" s="17"/>
    </row>
    <row r="446" spans="8:10" ht="9">
      <c r="H446" s="17"/>
      <c r="I446" s="17"/>
      <c r="J446" s="17"/>
    </row>
    <row r="447" spans="8:10" ht="9">
      <c r="H447" s="17"/>
      <c r="I447" s="17"/>
      <c r="J447" s="17"/>
    </row>
    <row r="448" spans="8:10" ht="9">
      <c r="H448" s="17"/>
      <c r="I448" s="17"/>
      <c r="J448" s="17"/>
    </row>
    <row r="449" spans="8:10" ht="9">
      <c r="H449" s="17"/>
      <c r="I449" s="17"/>
      <c r="J449" s="17"/>
    </row>
    <row r="450" spans="8:10" ht="9">
      <c r="H450" s="17"/>
      <c r="I450" s="17"/>
      <c r="J450" s="17"/>
    </row>
    <row r="451" spans="8:10" ht="9">
      <c r="H451" s="17"/>
      <c r="I451" s="17"/>
      <c r="J451" s="17"/>
    </row>
    <row r="452" spans="8:10" ht="9">
      <c r="H452" s="17"/>
      <c r="I452" s="17"/>
      <c r="J452" s="17"/>
    </row>
    <row r="453" spans="8:10" ht="9">
      <c r="H453" s="17"/>
      <c r="I453" s="17"/>
      <c r="J453" s="17"/>
    </row>
    <row r="454" spans="8:10" ht="9">
      <c r="H454" s="17"/>
      <c r="I454" s="17"/>
      <c r="J454" s="17"/>
    </row>
    <row r="455" spans="8:10" ht="9">
      <c r="H455" s="17"/>
      <c r="I455" s="17"/>
      <c r="J455" s="17"/>
    </row>
    <row r="456" spans="8:10" ht="9">
      <c r="H456" s="17"/>
      <c r="I456" s="17"/>
      <c r="J456" s="17"/>
    </row>
    <row r="457" spans="8:10" ht="9">
      <c r="H457" s="17"/>
      <c r="I457" s="17"/>
      <c r="J457" s="17"/>
    </row>
    <row r="458" spans="8:10" ht="9">
      <c r="H458" s="17"/>
      <c r="I458" s="17"/>
      <c r="J458" s="17"/>
    </row>
    <row r="459" spans="8:10" ht="9">
      <c r="H459" s="17"/>
      <c r="I459" s="17"/>
      <c r="J459" s="17"/>
    </row>
    <row r="460" spans="8:10" ht="9">
      <c r="H460" s="17"/>
      <c r="I460" s="17"/>
      <c r="J460" s="17"/>
    </row>
    <row r="461" spans="8:10" ht="9">
      <c r="H461" s="17"/>
      <c r="I461" s="17"/>
      <c r="J461" s="17"/>
    </row>
    <row r="462" spans="8:10" ht="9">
      <c r="H462" s="17"/>
      <c r="I462" s="17"/>
      <c r="J462" s="17"/>
    </row>
  </sheetData>
  <sheetProtection/>
  <mergeCells count="248">
    <mergeCell ref="A148:F148"/>
    <mergeCell ref="I410:I413"/>
    <mergeCell ref="I415:I417"/>
    <mergeCell ref="J304:J305"/>
    <mergeCell ref="C31:C34"/>
    <mergeCell ref="D31:D34"/>
    <mergeCell ref="J390:J392"/>
    <mergeCell ref="D131:D133"/>
    <mergeCell ref="D146:D147"/>
    <mergeCell ref="D143:D144"/>
    <mergeCell ref="C136:C138"/>
    <mergeCell ref="D44:D48"/>
    <mergeCell ref="D37:D38"/>
    <mergeCell ref="J419:J421"/>
    <mergeCell ref="C152:C153"/>
    <mergeCell ref="J378:J379"/>
    <mergeCell ref="J415:J417"/>
    <mergeCell ref="J408:J409"/>
    <mergeCell ref="D149:D150"/>
    <mergeCell ref="J410:J413"/>
    <mergeCell ref="D301:D310"/>
    <mergeCell ref="C88:C89"/>
    <mergeCell ref="C181:C204"/>
    <mergeCell ref="D49:D53"/>
    <mergeCell ref="A42:F42"/>
    <mergeCell ref="C55:C56"/>
    <mergeCell ref="D152:D153"/>
    <mergeCell ref="B152:B208"/>
    <mergeCell ref="C205:C208"/>
    <mergeCell ref="A96:A147"/>
    <mergeCell ref="A4:A34"/>
    <mergeCell ref="B29:B34"/>
    <mergeCell ref="D76:D79"/>
    <mergeCell ref="B4:B22"/>
    <mergeCell ref="D63:D64"/>
    <mergeCell ref="C140:C144"/>
    <mergeCell ref="A43:A94"/>
    <mergeCell ref="C72:C79"/>
    <mergeCell ref="B98:B114"/>
    <mergeCell ref="B80:B94"/>
    <mergeCell ref="B118:B135"/>
    <mergeCell ref="D136:D137"/>
    <mergeCell ref="C125:C127"/>
    <mergeCell ref="E107:E108"/>
    <mergeCell ref="E113:E114"/>
    <mergeCell ref="C99:C114"/>
    <mergeCell ref="D120:D124"/>
    <mergeCell ref="D105:D110"/>
    <mergeCell ref="D113:D114"/>
    <mergeCell ref="B136:B144"/>
    <mergeCell ref="D232:D239"/>
    <mergeCell ref="E172:E175"/>
    <mergeCell ref="C154:C176"/>
    <mergeCell ref="D156:D166"/>
    <mergeCell ref="D177:D180"/>
    <mergeCell ref="C231:C267"/>
    <mergeCell ref="B209:B364"/>
    <mergeCell ref="D245:D255"/>
    <mergeCell ref="D182:D188"/>
    <mergeCell ref="D189:D199"/>
    <mergeCell ref="C357:C364"/>
    <mergeCell ref="C324:C355"/>
    <mergeCell ref="D217:D227"/>
    <mergeCell ref="C313:C323"/>
    <mergeCell ref="D357:D364"/>
    <mergeCell ref="D200:D204"/>
    <mergeCell ref="D84:D87"/>
    <mergeCell ref="D65:D70"/>
    <mergeCell ref="C209:C230"/>
    <mergeCell ref="C149:C151"/>
    <mergeCell ref="D80:D82"/>
    <mergeCell ref="D111:D112"/>
    <mergeCell ref="C96:C97"/>
    <mergeCell ref="D229:D230"/>
    <mergeCell ref="C131:C133"/>
    <mergeCell ref="D90:D91"/>
    <mergeCell ref="C90:C91"/>
    <mergeCell ref="C92:C93"/>
    <mergeCell ref="B149:B151"/>
    <mergeCell ref="C128:C130"/>
    <mergeCell ref="A95:F95"/>
    <mergeCell ref="C119:C124"/>
    <mergeCell ref="C145:C147"/>
    <mergeCell ref="A149:A364"/>
    <mergeCell ref="E232:E233"/>
    <mergeCell ref="D167:D175"/>
    <mergeCell ref="A434:F434"/>
    <mergeCell ref="A365:F365"/>
    <mergeCell ref="B422:B433"/>
    <mergeCell ref="A366:A433"/>
    <mergeCell ref="B399:B406"/>
    <mergeCell ref="F415:F417"/>
    <mergeCell ref="B407:B421"/>
    <mergeCell ref="C423:C433"/>
    <mergeCell ref="C419:C421"/>
    <mergeCell ref="C399:C402"/>
    <mergeCell ref="C403:C404"/>
    <mergeCell ref="H410:H413"/>
    <mergeCell ref="G410:G413"/>
    <mergeCell ref="G408:G409"/>
    <mergeCell ref="G378:G379"/>
    <mergeCell ref="F410:F413"/>
    <mergeCell ref="E408:E409"/>
    <mergeCell ref="G390:G392"/>
    <mergeCell ref="D403:D404"/>
    <mergeCell ref="H390:H392"/>
    <mergeCell ref="G415:G417"/>
    <mergeCell ref="D240:D242"/>
    <mergeCell ref="E304:E305"/>
    <mergeCell ref="D270:D300"/>
    <mergeCell ref="E235:E237"/>
    <mergeCell ref="D268:D269"/>
    <mergeCell ref="D258:D265"/>
    <mergeCell ref="D256:D257"/>
    <mergeCell ref="D243:D244"/>
    <mergeCell ref="D366:D375"/>
    <mergeCell ref="H419:H421"/>
    <mergeCell ref="D415:D417"/>
    <mergeCell ref="D266:D267"/>
    <mergeCell ref="D313:D322"/>
    <mergeCell ref="E410:E413"/>
    <mergeCell ref="H415:H417"/>
    <mergeCell ref="H378:H379"/>
    <mergeCell ref="D419:D421"/>
    <mergeCell ref="E415:E417"/>
    <mergeCell ref="F408:F409"/>
    <mergeCell ref="A1:O1"/>
    <mergeCell ref="D10:D12"/>
    <mergeCell ref="D29:D30"/>
    <mergeCell ref="C27:C28"/>
    <mergeCell ref="G2:I2"/>
    <mergeCell ref="B43:B79"/>
    <mergeCell ref="M2:O2"/>
    <mergeCell ref="A2:A3"/>
    <mergeCell ref="C2:C3"/>
    <mergeCell ref="D23:D25"/>
    <mergeCell ref="B23:B28"/>
    <mergeCell ref="B2:B3"/>
    <mergeCell ref="A35:F35"/>
    <mergeCell ref="B145:B147"/>
    <mergeCell ref="B37:B41"/>
    <mergeCell ref="C65:C70"/>
    <mergeCell ref="D101:D104"/>
    <mergeCell ref="F2:F3"/>
    <mergeCell ref="C63:C64"/>
    <mergeCell ref="D72:D75"/>
    <mergeCell ref="C29:C30"/>
    <mergeCell ref="K2:K3"/>
    <mergeCell ref="C5:C12"/>
    <mergeCell ref="C23:C25"/>
    <mergeCell ref="E2:E3"/>
    <mergeCell ref="C13:C21"/>
    <mergeCell ref="D13:D21"/>
    <mergeCell ref="D2:D3"/>
    <mergeCell ref="D5:D9"/>
    <mergeCell ref="A36:A41"/>
    <mergeCell ref="I419:I421"/>
    <mergeCell ref="D408:D414"/>
    <mergeCell ref="F419:F421"/>
    <mergeCell ref="E419:E421"/>
    <mergeCell ref="G419:G421"/>
    <mergeCell ref="I304:I305"/>
    <mergeCell ref="H304:H305"/>
    <mergeCell ref="H408:H409"/>
    <mergeCell ref="I378:I379"/>
    <mergeCell ref="I408:I409"/>
    <mergeCell ref="D58:D60"/>
    <mergeCell ref="C37:C39"/>
    <mergeCell ref="C80:C87"/>
    <mergeCell ref="C43:C48"/>
    <mergeCell ref="C49:C53"/>
    <mergeCell ref="C40:C41"/>
    <mergeCell ref="C57:C61"/>
    <mergeCell ref="H167:H170"/>
    <mergeCell ref="H172:H175"/>
    <mergeCell ref="K102:K103"/>
    <mergeCell ref="N102:N103"/>
    <mergeCell ref="K113:K114"/>
    <mergeCell ref="L167:O167"/>
    <mergeCell ref="O102:O103"/>
    <mergeCell ref="M102:M103"/>
    <mergeCell ref="L102:L103"/>
    <mergeCell ref="K107:K108"/>
    <mergeCell ref="N304:N305"/>
    <mergeCell ref="M304:M305"/>
    <mergeCell ref="L232:L233"/>
    <mergeCell ref="M177:M178"/>
    <mergeCell ref="L177:L178"/>
    <mergeCell ref="O304:O305"/>
    <mergeCell ref="L304:L305"/>
    <mergeCell ref="K232:K233"/>
    <mergeCell ref="J167:J170"/>
    <mergeCell ref="F167:F170"/>
    <mergeCell ref="J172:J175"/>
    <mergeCell ref="O177:O178"/>
    <mergeCell ref="N177:N178"/>
    <mergeCell ref="N232:N233"/>
    <mergeCell ref="L172:O172"/>
    <mergeCell ref="F172:F175"/>
    <mergeCell ref="G167:G170"/>
    <mergeCell ref="O396:O398"/>
    <mergeCell ref="K396:K398"/>
    <mergeCell ref="L396:L398"/>
    <mergeCell ref="M396:M398"/>
    <mergeCell ref="K177:K178"/>
    <mergeCell ref="M232:M233"/>
    <mergeCell ref="N396:N398"/>
    <mergeCell ref="K235:K237"/>
    <mergeCell ref="O232:O233"/>
    <mergeCell ref="K304:K305"/>
    <mergeCell ref="D140:D142"/>
    <mergeCell ref="E390:E392"/>
    <mergeCell ref="B366:B387"/>
    <mergeCell ref="D128:D130"/>
    <mergeCell ref="E378:E379"/>
    <mergeCell ref="C177:C180"/>
    <mergeCell ref="E167:E170"/>
    <mergeCell ref="D209:D216"/>
    <mergeCell ref="D324:D328"/>
    <mergeCell ref="C268:C312"/>
    <mergeCell ref="I390:I392"/>
    <mergeCell ref="F304:F305"/>
    <mergeCell ref="G304:G305"/>
    <mergeCell ref="I172:I175"/>
    <mergeCell ref="I167:I170"/>
    <mergeCell ref="F390:F392"/>
    <mergeCell ref="F378:F379"/>
    <mergeCell ref="G172:G175"/>
    <mergeCell ref="B115:B117"/>
    <mergeCell ref="D115:D117"/>
    <mergeCell ref="C115:C117"/>
    <mergeCell ref="C388:C389"/>
    <mergeCell ref="D388:D389"/>
    <mergeCell ref="B388:B398"/>
    <mergeCell ref="D377:D380"/>
    <mergeCell ref="D311:D312"/>
    <mergeCell ref="D348:D355"/>
    <mergeCell ref="D329:D347"/>
    <mergeCell ref="D423:D432"/>
    <mergeCell ref="C366:C375"/>
    <mergeCell ref="D381:D382"/>
    <mergeCell ref="D390:D398"/>
    <mergeCell ref="C390:C398"/>
    <mergeCell ref="C407:C414"/>
    <mergeCell ref="C405:C406"/>
    <mergeCell ref="C377:C387"/>
    <mergeCell ref="D400:D402"/>
    <mergeCell ref="C415:C417"/>
  </mergeCells>
  <printOptions/>
  <pageMargins left="0.5511811023622047" right="0.1968503937007874" top="0.3937007874015748" bottom="0.4724409448818898" header="0.3937007874015748" footer="0.1968503937007874"/>
  <pageSetup horizontalDpi="600" verticalDpi="600" orientation="landscape" paperSize="9" scale="57" r:id="rId1"/>
  <rowBreaks count="20" manualBreakCount="20">
    <brk id="22" max="14" man="1"/>
    <brk id="35" max="255" man="1"/>
    <brk id="42" max="255" man="1"/>
    <brk id="62" max="14" man="1"/>
    <brk id="76" max="14" man="1"/>
    <brk id="89" max="14" man="1"/>
    <brk id="95" max="255" man="1"/>
    <brk id="110" max="255" man="1"/>
    <brk id="125" max="14" man="1"/>
    <brk id="148" max="255" man="1"/>
    <brk id="171" max="14" man="1"/>
    <brk id="230" max="255" man="1"/>
    <brk id="244" max="255" man="1"/>
    <brk id="267" max="14" man="1"/>
    <brk id="300" max="14" man="1"/>
    <brk id="305" max="14" man="1"/>
    <brk id="365" max="255" man="1"/>
    <brk id="395" max="14" man="1"/>
    <brk id="413" max="255" man="1"/>
    <brk id="422" max="255" man="1"/>
  </rowBreaks>
  <ignoredErrors>
    <ignoredError sqref="F418:F419 F401:F411 F414:F415 F167:F170 F173:F175 F171:F172 F389:F390 L360:L364 L355:M355 F377:F378 F300:F304 F149:F166 L212:L213 L357:O357 L414 F36:F41 F306:F364 F394:F400 N322:O322 N359:O359 N363:O364 F366:F376 L198:L199 M199:O199 F277:F284 F288:F290 F293 N29:O29 L128:O128 L193:M197 L134:O135 O85 N90:O91 F96:F147 F380:F388 F4:F34 M360:O362 M213:O213 F47:F60 F297:F299 F422:F433 F176:F275 F43:F46 F61:F94" numberStoredAsText="1"/>
    <ignoredError sqref="J35" formulaRange="1"/>
  </ignoredErrors>
</worksheet>
</file>

<file path=xl/worksheets/sheet2.xml><?xml version="1.0" encoding="utf-8"?>
<worksheet xmlns="http://schemas.openxmlformats.org/spreadsheetml/2006/main" xmlns:r="http://schemas.openxmlformats.org/officeDocument/2006/relationships">
  <dimension ref="A1:F82"/>
  <sheetViews>
    <sheetView zoomScale="130" zoomScaleNormal="130" zoomScalePageLayoutView="0" workbookViewId="0" topLeftCell="A21">
      <selection activeCell="E29" sqref="E29"/>
    </sheetView>
  </sheetViews>
  <sheetFormatPr defaultColWidth="9.140625" defaultRowHeight="12.75"/>
  <cols>
    <col min="1" max="1" width="18.8515625" style="24" customWidth="1"/>
    <col min="2" max="3" width="11.7109375" style="24" bestFit="1" customWidth="1"/>
    <col min="4" max="4" width="11.8515625" style="24" customWidth="1"/>
    <col min="5" max="5" width="10.28125" style="24" customWidth="1"/>
    <col min="6" max="16384" width="9.140625" style="24" customWidth="1"/>
  </cols>
  <sheetData>
    <row r="1" spans="1:5" ht="18">
      <c r="A1" s="23" t="s">
        <v>568</v>
      </c>
      <c r="B1" s="24">
        <v>2017</v>
      </c>
      <c r="C1" s="24">
        <v>2018</v>
      </c>
      <c r="D1" s="24">
        <v>2019</v>
      </c>
      <c r="E1" s="24">
        <v>2020</v>
      </c>
    </row>
    <row r="2" spans="2:5" ht="9">
      <c r="B2" s="25">
        <v>484000</v>
      </c>
      <c r="C2" s="25">
        <v>484000</v>
      </c>
      <c r="D2" s="25">
        <v>484000</v>
      </c>
      <c r="E2" s="25">
        <v>484000</v>
      </c>
    </row>
    <row r="3" spans="2:5" ht="9">
      <c r="B3" s="25">
        <v>436000</v>
      </c>
      <c r="C3" s="25">
        <v>436000</v>
      </c>
      <c r="D3" s="25">
        <v>436000</v>
      </c>
      <c r="E3" s="25">
        <v>436000</v>
      </c>
    </row>
    <row r="4" spans="2:5" ht="9">
      <c r="B4" s="25">
        <v>588000</v>
      </c>
      <c r="C4" s="25">
        <v>588000</v>
      </c>
      <c r="D4" s="25">
        <v>588000</v>
      </c>
      <c r="E4" s="25">
        <v>588000</v>
      </c>
    </row>
    <row r="5" spans="2:5" ht="9">
      <c r="B5" s="25">
        <v>704000</v>
      </c>
      <c r="C5" s="25">
        <v>704000</v>
      </c>
      <c r="D5" s="25">
        <v>704000</v>
      </c>
      <c r="E5" s="25">
        <v>704000</v>
      </c>
    </row>
    <row r="6" spans="2:5" ht="9">
      <c r="B6" s="25">
        <v>1125000</v>
      </c>
      <c r="C6" s="25">
        <v>1125000</v>
      </c>
      <c r="D6" s="25">
        <v>1125000</v>
      </c>
      <c r="E6" s="25">
        <v>1125000</v>
      </c>
    </row>
    <row r="7" spans="2:5" ht="9">
      <c r="B7" s="25">
        <v>900000</v>
      </c>
      <c r="C7" s="25">
        <v>900000</v>
      </c>
      <c r="D7" s="25">
        <v>900000</v>
      </c>
      <c r="E7" s="25">
        <v>900000</v>
      </c>
    </row>
    <row r="8" spans="2:5" ht="9">
      <c r="B8" s="25">
        <v>1517000</v>
      </c>
      <c r="C8" s="25">
        <v>1517000</v>
      </c>
      <c r="D8" s="25">
        <v>1517000</v>
      </c>
      <c r="E8" s="25">
        <v>1517000</v>
      </c>
    </row>
    <row r="9" spans="2:5" ht="9">
      <c r="B9" s="25">
        <v>770000</v>
      </c>
      <c r="C9" s="25">
        <v>770000</v>
      </c>
      <c r="D9" s="25">
        <v>770000</v>
      </c>
      <c r="E9" s="25">
        <v>770000</v>
      </c>
    </row>
    <row r="10" spans="2:5" ht="9">
      <c r="B10" s="25">
        <v>885000</v>
      </c>
      <c r="C10" s="25">
        <v>885000</v>
      </c>
      <c r="D10" s="25">
        <v>885000</v>
      </c>
      <c r="E10" s="25">
        <v>885000</v>
      </c>
    </row>
    <row r="11" spans="2:5" ht="9">
      <c r="B11" s="25">
        <v>637000</v>
      </c>
      <c r="C11" s="25">
        <v>637000</v>
      </c>
      <c r="D11" s="25">
        <v>637000</v>
      </c>
      <c r="E11" s="25">
        <v>637000</v>
      </c>
    </row>
    <row r="12" spans="2:5" ht="9">
      <c r="B12" s="25">
        <v>1251000</v>
      </c>
      <c r="C12" s="25">
        <v>1251000</v>
      </c>
      <c r="D12" s="25">
        <v>1251000</v>
      </c>
      <c r="E12" s="25">
        <v>1251000</v>
      </c>
    </row>
    <row r="13" spans="2:5" ht="9">
      <c r="B13" s="25">
        <v>581000</v>
      </c>
      <c r="C13" s="25">
        <v>581000</v>
      </c>
      <c r="D13" s="25">
        <v>581000</v>
      </c>
      <c r="E13" s="25">
        <v>581000</v>
      </c>
    </row>
    <row r="14" spans="2:5" ht="9">
      <c r="B14" s="25">
        <v>687000</v>
      </c>
      <c r="C14" s="25">
        <v>687000</v>
      </c>
      <c r="D14" s="25">
        <v>687000</v>
      </c>
      <c r="E14" s="25">
        <v>687000</v>
      </c>
    </row>
    <row r="15" spans="2:5" ht="9">
      <c r="B15" s="25">
        <v>731000</v>
      </c>
      <c r="C15" s="25">
        <v>731000</v>
      </c>
      <c r="D15" s="25">
        <v>731000</v>
      </c>
      <c r="E15" s="25">
        <v>731000</v>
      </c>
    </row>
    <row r="16" spans="2:5" ht="9">
      <c r="B16" s="25">
        <v>404000</v>
      </c>
      <c r="C16" s="25">
        <v>404000</v>
      </c>
      <c r="D16" s="25">
        <v>404000</v>
      </c>
      <c r="E16" s="25">
        <v>404000</v>
      </c>
    </row>
    <row r="17" spans="2:5" ht="9">
      <c r="B17" s="25">
        <v>2377000</v>
      </c>
      <c r="C17" s="25">
        <v>1377000</v>
      </c>
      <c r="D17" s="25">
        <v>1377000</v>
      </c>
      <c r="E17" s="25">
        <v>1377000</v>
      </c>
    </row>
    <row r="18" spans="2:5" ht="9">
      <c r="B18" s="25">
        <v>1065000</v>
      </c>
      <c r="C18" s="25">
        <v>1065000</v>
      </c>
      <c r="D18" s="25">
        <v>1065000</v>
      </c>
      <c r="E18" s="25">
        <v>1065000</v>
      </c>
    </row>
    <row r="19" spans="2:5" ht="9">
      <c r="B19" s="26">
        <f>SUM(B2:B18)</f>
        <v>15142000</v>
      </c>
      <c r="C19" s="26">
        <f>SUM(C2:C18)</f>
        <v>14142000</v>
      </c>
      <c r="D19" s="26">
        <f>SUM(D2:D18)</f>
        <v>14142000</v>
      </c>
      <c r="E19" s="26">
        <f>SUM(E2:E18)</f>
        <v>14142000</v>
      </c>
    </row>
    <row r="20" spans="2:5" ht="9">
      <c r="B20" s="25"/>
      <c r="C20" s="25"/>
      <c r="D20" s="25"/>
      <c r="E20" s="25"/>
    </row>
    <row r="21" spans="1:5" ht="18">
      <c r="A21" s="23" t="s">
        <v>569</v>
      </c>
      <c r="B21" s="25"/>
      <c r="C21" s="25"/>
      <c r="D21" s="25"/>
      <c r="E21" s="25"/>
    </row>
    <row r="22" spans="2:5" ht="9">
      <c r="B22" s="25">
        <v>5775000</v>
      </c>
      <c r="C22" s="25">
        <v>7775000</v>
      </c>
      <c r="D22" s="25">
        <v>7775000</v>
      </c>
      <c r="E22" s="25">
        <v>7775000</v>
      </c>
    </row>
    <row r="23" spans="2:5" ht="9">
      <c r="B23" s="25">
        <v>5317000</v>
      </c>
      <c r="C23" s="25">
        <v>6817000</v>
      </c>
      <c r="D23" s="25">
        <v>6817000</v>
      </c>
      <c r="E23" s="25">
        <v>6817000</v>
      </c>
    </row>
    <row r="24" spans="2:5" ht="9">
      <c r="B24" s="25">
        <v>2585000</v>
      </c>
      <c r="C24" s="25">
        <v>3085000</v>
      </c>
      <c r="D24" s="25">
        <v>3085000</v>
      </c>
      <c r="E24" s="25">
        <v>3085000</v>
      </c>
    </row>
    <row r="25" spans="2:5" ht="9">
      <c r="B25" s="25">
        <v>3032000</v>
      </c>
      <c r="C25" s="25">
        <v>1032000</v>
      </c>
      <c r="D25" s="25">
        <v>1032000</v>
      </c>
      <c r="E25" s="25">
        <v>1032000</v>
      </c>
    </row>
    <row r="26" spans="2:5" ht="9">
      <c r="B26" s="25">
        <v>3029000</v>
      </c>
      <c r="C26" s="25">
        <v>2029000</v>
      </c>
      <c r="D26" s="25">
        <v>2029000</v>
      </c>
      <c r="E26" s="25">
        <v>2029000</v>
      </c>
    </row>
    <row r="27" spans="2:5" ht="9">
      <c r="B27" s="25">
        <v>1940000</v>
      </c>
      <c r="C27" s="25">
        <v>2940000</v>
      </c>
      <c r="D27" s="25">
        <v>2940000</v>
      </c>
      <c r="E27" s="25">
        <v>2940000</v>
      </c>
    </row>
    <row r="28" spans="2:5" ht="9">
      <c r="B28" s="25">
        <v>4086000</v>
      </c>
      <c r="C28" s="25">
        <v>2586000</v>
      </c>
      <c r="D28" s="25">
        <v>2586000</v>
      </c>
      <c r="E28" s="25">
        <v>2586000</v>
      </c>
    </row>
    <row r="29" spans="2:5" ht="9">
      <c r="B29" s="25">
        <v>3071000</v>
      </c>
      <c r="C29" s="25">
        <v>3271000</v>
      </c>
      <c r="D29" s="25">
        <v>3271000</v>
      </c>
      <c r="E29" s="25">
        <v>3271000</v>
      </c>
    </row>
    <row r="30" spans="2:5" ht="9">
      <c r="B30" s="25">
        <v>3242000</v>
      </c>
      <c r="C30" s="25">
        <v>3242000</v>
      </c>
      <c r="D30" s="25">
        <v>3242000</v>
      </c>
      <c r="E30" s="25">
        <v>3242000</v>
      </c>
    </row>
    <row r="31" spans="2:5" ht="9">
      <c r="B31" s="25">
        <v>2883000</v>
      </c>
      <c r="C31" s="25">
        <v>3483000</v>
      </c>
      <c r="D31" s="25">
        <v>3483000</v>
      </c>
      <c r="E31" s="25">
        <v>3483000</v>
      </c>
    </row>
    <row r="32" spans="2:5" ht="9">
      <c r="B32" s="25">
        <v>2697000</v>
      </c>
      <c r="C32" s="25">
        <v>697000</v>
      </c>
      <c r="D32" s="25">
        <v>697000</v>
      </c>
      <c r="E32" s="25">
        <v>697000</v>
      </c>
    </row>
    <row r="33" spans="2:5" ht="9">
      <c r="B33" s="25">
        <v>1252000</v>
      </c>
      <c r="C33" s="25">
        <v>1252000</v>
      </c>
      <c r="D33" s="25">
        <v>1252000</v>
      </c>
      <c r="E33" s="25">
        <v>1252000</v>
      </c>
    </row>
    <row r="34" spans="2:5" ht="9">
      <c r="B34" s="25">
        <v>1480000</v>
      </c>
      <c r="C34" s="25">
        <v>1480000</v>
      </c>
      <c r="D34" s="25">
        <v>1480000</v>
      </c>
      <c r="E34" s="25">
        <v>1480000</v>
      </c>
    </row>
    <row r="35" spans="2:5" ht="9">
      <c r="B35" s="25">
        <v>2362000</v>
      </c>
      <c r="C35" s="25">
        <v>3862000</v>
      </c>
      <c r="D35" s="25">
        <v>3862000</v>
      </c>
      <c r="E35" s="25">
        <v>3862000</v>
      </c>
    </row>
    <row r="36" spans="2:5" ht="9">
      <c r="B36" s="25">
        <v>2058000</v>
      </c>
      <c r="C36" s="25">
        <v>1558000</v>
      </c>
      <c r="D36" s="25">
        <v>1558000</v>
      </c>
      <c r="E36" s="25">
        <v>1558000</v>
      </c>
    </row>
    <row r="37" spans="2:5" ht="9">
      <c r="B37" s="25">
        <v>3842000</v>
      </c>
      <c r="C37" s="25">
        <v>2342000</v>
      </c>
      <c r="D37" s="25">
        <v>2342000</v>
      </c>
      <c r="E37" s="25">
        <v>2342000</v>
      </c>
    </row>
    <row r="38" spans="2:5" ht="9">
      <c r="B38" s="25">
        <v>2605000</v>
      </c>
      <c r="C38" s="25">
        <v>1105000</v>
      </c>
      <c r="D38" s="25">
        <v>1105000</v>
      </c>
      <c r="E38" s="25">
        <v>1105000</v>
      </c>
    </row>
    <row r="39" spans="2:5" ht="9">
      <c r="B39" s="25"/>
      <c r="C39" s="25"/>
      <c r="D39" s="25"/>
      <c r="E39" s="25"/>
    </row>
    <row r="40" spans="2:5" ht="9">
      <c r="B40" s="26">
        <f>SUM(B22:B39)</f>
        <v>51256000</v>
      </c>
      <c r="C40" s="26">
        <f>SUM(C22:C39)</f>
        <v>48556000</v>
      </c>
      <c r="D40" s="26">
        <f>SUM(D22:D39)</f>
        <v>48556000</v>
      </c>
      <c r="E40" s="26">
        <f>SUM(E22:E39)</f>
        <v>48556000</v>
      </c>
    </row>
    <row r="41" spans="2:5" ht="9">
      <c r="B41" s="25"/>
      <c r="C41" s="25"/>
      <c r="D41" s="25"/>
      <c r="E41" s="25"/>
    </row>
    <row r="42" spans="1:5" ht="18">
      <c r="A42" s="23" t="s">
        <v>571</v>
      </c>
      <c r="B42" s="25"/>
      <c r="C42" s="25"/>
      <c r="D42" s="25"/>
      <c r="E42" s="25"/>
    </row>
    <row r="43" spans="2:5" ht="9">
      <c r="B43" s="25">
        <v>1850000</v>
      </c>
      <c r="C43" s="25">
        <v>3350000</v>
      </c>
      <c r="D43" s="25">
        <v>3350000</v>
      </c>
      <c r="E43" s="25">
        <v>3350000</v>
      </c>
    </row>
    <row r="44" spans="2:5" ht="9">
      <c r="B44" s="25">
        <v>1322000</v>
      </c>
      <c r="C44" s="25">
        <v>1822000</v>
      </c>
      <c r="D44" s="25">
        <v>1822000</v>
      </c>
      <c r="E44" s="25">
        <v>1822000</v>
      </c>
    </row>
    <row r="45" spans="2:5" ht="9">
      <c r="B45" s="25">
        <v>3939000</v>
      </c>
      <c r="C45" s="25">
        <v>8939000</v>
      </c>
      <c r="D45" s="25">
        <v>8939000</v>
      </c>
      <c r="E45" s="25">
        <v>8939000</v>
      </c>
    </row>
    <row r="46" spans="2:6" ht="9">
      <c r="B46" s="25">
        <v>1516000</v>
      </c>
      <c r="C46" s="25">
        <v>1516000</v>
      </c>
      <c r="D46" s="25">
        <v>1516000</v>
      </c>
      <c r="E46" s="25">
        <v>1516000</v>
      </c>
      <c r="F46" s="25"/>
    </row>
    <row r="47" spans="2:6" ht="9">
      <c r="B47" s="25">
        <v>5332000</v>
      </c>
      <c r="C47" s="25">
        <v>5332000</v>
      </c>
      <c r="D47" s="25">
        <v>5332000</v>
      </c>
      <c r="E47" s="25">
        <v>5332000</v>
      </c>
      <c r="F47" s="25"/>
    </row>
    <row r="48" spans="2:6" ht="9">
      <c r="B48" s="25">
        <v>4463000</v>
      </c>
      <c r="C48" s="25">
        <v>8963000</v>
      </c>
      <c r="D48" s="25">
        <v>8963000</v>
      </c>
      <c r="E48" s="25">
        <v>8963000</v>
      </c>
      <c r="F48" s="25"/>
    </row>
    <row r="49" spans="2:6" ht="9">
      <c r="B49" s="25">
        <v>7192000</v>
      </c>
      <c r="C49" s="25">
        <v>7192000</v>
      </c>
      <c r="D49" s="25">
        <v>7192000</v>
      </c>
      <c r="E49" s="25">
        <v>7192000</v>
      </c>
      <c r="F49" s="25"/>
    </row>
    <row r="50" spans="2:6" ht="9">
      <c r="B50" s="25">
        <v>2075000</v>
      </c>
      <c r="C50" s="25">
        <v>3875000</v>
      </c>
      <c r="D50" s="25">
        <v>3875000</v>
      </c>
      <c r="E50" s="25">
        <v>3875000</v>
      </c>
      <c r="F50" s="25"/>
    </row>
    <row r="51" spans="2:6" ht="9">
      <c r="B51" s="25">
        <v>4100000</v>
      </c>
      <c r="C51" s="25">
        <v>8100000</v>
      </c>
      <c r="D51" s="25">
        <v>8100000</v>
      </c>
      <c r="E51" s="25">
        <v>8100000</v>
      </c>
      <c r="F51" s="25"/>
    </row>
    <row r="52" spans="2:6" ht="9">
      <c r="B52" s="25">
        <v>1218000</v>
      </c>
      <c r="C52" s="25">
        <v>1218000</v>
      </c>
      <c r="D52" s="25">
        <v>1218000</v>
      </c>
      <c r="E52" s="25">
        <v>1218000</v>
      </c>
      <c r="F52" s="25"/>
    </row>
    <row r="53" spans="2:6" ht="9">
      <c r="B53" s="25">
        <v>5932000</v>
      </c>
      <c r="C53" s="25">
        <v>5432000</v>
      </c>
      <c r="D53" s="25">
        <v>5432000</v>
      </c>
      <c r="E53" s="25">
        <v>5432000</v>
      </c>
      <c r="F53" s="25"/>
    </row>
    <row r="54" spans="2:6" ht="9">
      <c r="B54" s="25">
        <v>2128000</v>
      </c>
      <c r="C54" s="25">
        <v>2128000</v>
      </c>
      <c r="D54" s="25">
        <v>2128000</v>
      </c>
      <c r="E54" s="25">
        <v>2128000</v>
      </c>
      <c r="F54" s="25"/>
    </row>
    <row r="55" spans="2:6" ht="9">
      <c r="B55" s="25">
        <v>3921000</v>
      </c>
      <c r="C55" s="25">
        <v>3921000</v>
      </c>
      <c r="D55" s="25">
        <v>3921000</v>
      </c>
      <c r="E55" s="25">
        <v>3921000</v>
      </c>
      <c r="F55" s="25"/>
    </row>
    <row r="56" spans="2:6" ht="9">
      <c r="B56" s="25">
        <v>1575000</v>
      </c>
      <c r="C56" s="25">
        <v>2575000</v>
      </c>
      <c r="D56" s="25">
        <v>2575000</v>
      </c>
      <c r="E56" s="25">
        <v>2575000</v>
      </c>
      <c r="F56" s="25"/>
    </row>
    <row r="57" spans="2:6" ht="9">
      <c r="B57" s="25">
        <v>1102000</v>
      </c>
      <c r="C57" s="25">
        <v>602000</v>
      </c>
      <c r="D57" s="25">
        <v>602000</v>
      </c>
      <c r="E57" s="25">
        <v>602000</v>
      </c>
      <c r="F57" s="25"/>
    </row>
    <row r="58" spans="2:6" ht="9">
      <c r="B58" s="25">
        <v>12806000</v>
      </c>
      <c r="C58" s="25">
        <v>4806000</v>
      </c>
      <c r="D58" s="25">
        <v>4806000</v>
      </c>
      <c r="E58" s="25">
        <v>4806000</v>
      </c>
      <c r="F58" s="25"/>
    </row>
    <row r="59" spans="2:6" ht="9">
      <c r="B59" s="25">
        <v>2171000</v>
      </c>
      <c r="C59" s="25">
        <v>1171000</v>
      </c>
      <c r="D59" s="25">
        <v>1171000</v>
      </c>
      <c r="E59" s="25">
        <v>1171000</v>
      </c>
      <c r="F59" s="25"/>
    </row>
    <row r="60" spans="2:6" ht="9">
      <c r="B60" s="25"/>
      <c r="C60" s="25"/>
      <c r="D60" s="25"/>
      <c r="E60" s="25"/>
      <c r="F60" s="25"/>
    </row>
    <row r="61" spans="2:6" ht="9">
      <c r="B61" s="26">
        <f>SUM(B43:B60)</f>
        <v>62642000</v>
      </c>
      <c r="C61" s="26">
        <f>SUM(C43:C60)</f>
        <v>70942000</v>
      </c>
      <c r="D61" s="26">
        <f>SUM(D43:D60)</f>
        <v>70942000</v>
      </c>
      <c r="E61" s="26">
        <f>SUM(E43:E60)</f>
        <v>70942000</v>
      </c>
      <c r="F61" s="25"/>
    </row>
    <row r="62" spans="2:6" ht="9">
      <c r="B62" s="25"/>
      <c r="C62" s="25"/>
      <c r="D62" s="25"/>
      <c r="E62" s="25"/>
      <c r="F62" s="25"/>
    </row>
    <row r="63" spans="1:6" ht="27">
      <c r="A63" s="8" t="s">
        <v>564</v>
      </c>
      <c r="B63" s="25">
        <v>817000</v>
      </c>
      <c r="C63" s="25">
        <v>2417000</v>
      </c>
      <c r="D63" s="25">
        <v>2417000</v>
      </c>
      <c r="E63" s="25">
        <v>2417000</v>
      </c>
      <c r="F63" s="25"/>
    </row>
    <row r="64" spans="2:6" ht="9">
      <c r="B64" s="25">
        <v>1936000</v>
      </c>
      <c r="C64" s="25">
        <v>3936000</v>
      </c>
      <c r="D64" s="25">
        <v>3936000</v>
      </c>
      <c r="E64" s="25">
        <v>3936000</v>
      </c>
      <c r="F64" s="25"/>
    </row>
    <row r="65" spans="2:6" ht="9">
      <c r="B65" s="25">
        <v>817000</v>
      </c>
      <c r="C65" s="25">
        <v>3317000</v>
      </c>
      <c r="D65" s="25">
        <v>3317000</v>
      </c>
      <c r="E65" s="25">
        <v>3317000</v>
      </c>
      <c r="F65" s="25"/>
    </row>
    <row r="66" spans="2:6" ht="9">
      <c r="B66" s="25">
        <v>2803000</v>
      </c>
      <c r="C66" s="25">
        <v>4803000</v>
      </c>
      <c r="D66" s="25">
        <v>4803000</v>
      </c>
      <c r="E66" s="25">
        <v>4803000</v>
      </c>
      <c r="F66" s="25"/>
    </row>
    <row r="67" spans="2:6" ht="9">
      <c r="B67" s="25">
        <v>2923000</v>
      </c>
      <c r="C67" s="25">
        <v>8423000</v>
      </c>
      <c r="D67" s="25">
        <v>8423000</v>
      </c>
      <c r="E67" s="25">
        <v>8423000</v>
      </c>
      <c r="F67" s="25"/>
    </row>
    <row r="68" spans="2:6" ht="9">
      <c r="B68" s="25">
        <v>2925000</v>
      </c>
      <c r="C68" s="25">
        <v>5425000</v>
      </c>
      <c r="D68" s="25">
        <v>5425000</v>
      </c>
      <c r="E68" s="25">
        <v>5425000</v>
      </c>
      <c r="F68" s="25"/>
    </row>
    <row r="69" spans="2:6" ht="9">
      <c r="B69" s="25">
        <v>4586000</v>
      </c>
      <c r="C69" s="25">
        <v>6086000</v>
      </c>
      <c r="D69" s="25">
        <v>6086000</v>
      </c>
      <c r="E69" s="25">
        <v>6086000</v>
      </c>
      <c r="F69" s="25"/>
    </row>
    <row r="70" spans="2:6" ht="9">
      <c r="B70" s="25">
        <v>2490000</v>
      </c>
      <c r="C70" s="25">
        <v>2490000</v>
      </c>
      <c r="D70" s="25">
        <v>2490000</v>
      </c>
      <c r="E70" s="25">
        <v>2490000</v>
      </c>
      <c r="F70" s="25"/>
    </row>
    <row r="71" spans="2:6" ht="9">
      <c r="B71" s="25">
        <v>2407000</v>
      </c>
      <c r="C71" s="25">
        <v>4407000</v>
      </c>
      <c r="D71" s="25">
        <v>4407000</v>
      </c>
      <c r="E71" s="25">
        <v>4407000</v>
      </c>
      <c r="F71" s="25"/>
    </row>
    <row r="72" spans="2:6" ht="9">
      <c r="B72" s="25">
        <v>2746000</v>
      </c>
      <c r="C72" s="25">
        <v>2146000</v>
      </c>
      <c r="D72" s="25">
        <v>2146000</v>
      </c>
      <c r="E72" s="25">
        <v>2146000</v>
      </c>
      <c r="F72" s="25"/>
    </row>
    <row r="73" spans="2:6" ht="9">
      <c r="B73" s="25">
        <v>3371000</v>
      </c>
      <c r="C73" s="25">
        <v>5871000</v>
      </c>
      <c r="D73" s="25">
        <v>5871000</v>
      </c>
      <c r="E73" s="25">
        <v>5871000</v>
      </c>
      <c r="F73" s="25"/>
    </row>
    <row r="74" spans="2:6" ht="9">
      <c r="B74" s="25">
        <v>4228000</v>
      </c>
      <c r="C74" s="25">
        <v>4228000</v>
      </c>
      <c r="D74" s="25">
        <v>4228000</v>
      </c>
      <c r="E74" s="25">
        <v>4228000</v>
      </c>
      <c r="F74" s="25"/>
    </row>
    <row r="75" spans="2:6" ht="9">
      <c r="B75" s="25">
        <v>1530000</v>
      </c>
      <c r="C75" s="25">
        <v>1530000</v>
      </c>
      <c r="D75" s="25">
        <v>1530000</v>
      </c>
      <c r="E75" s="25">
        <v>1530000</v>
      </c>
      <c r="F75" s="25"/>
    </row>
    <row r="76" spans="2:5" ht="9">
      <c r="B76" s="25">
        <v>3650000</v>
      </c>
      <c r="C76" s="25">
        <v>6150000</v>
      </c>
      <c r="D76" s="25">
        <v>6150000</v>
      </c>
      <c r="E76" s="25">
        <v>6150000</v>
      </c>
    </row>
    <row r="77" spans="2:5" ht="9">
      <c r="B77" s="25">
        <v>4339000</v>
      </c>
      <c r="C77" s="25">
        <v>5339000</v>
      </c>
      <c r="D77" s="25">
        <v>5339000</v>
      </c>
      <c r="E77" s="25">
        <v>5339000</v>
      </c>
    </row>
    <row r="78" spans="2:5" ht="9">
      <c r="B78" s="25">
        <v>7228000</v>
      </c>
      <c r="C78" s="25">
        <v>9228000</v>
      </c>
      <c r="D78" s="25">
        <v>9228000</v>
      </c>
      <c r="E78" s="25">
        <v>9228000</v>
      </c>
    </row>
    <row r="79" spans="2:5" ht="9">
      <c r="B79" s="25">
        <v>9184000</v>
      </c>
      <c r="C79" s="25">
        <v>11684000</v>
      </c>
      <c r="D79" s="25">
        <v>11684000</v>
      </c>
      <c r="E79" s="25">
        <v>11684000</v>
      </c>
    </row>
    <row r="80" spans="2:5" ht="9">
      <c r="B80" s="25"/>
      <c r="C80" s="25"/>
      <c r="D80" s="25"/>
      <c r="E80" s="25"/>
    </row>
    <row r="81" spans="2:5" ht="9">
      <c r="B81" s="26">
        <f>SUM(B63:B80)</f>
        <v>57980000</v>
      </c>
      <c r="C81" s="26">
        <f>SUM(C63:C80)</f>
        <v>87480000</v>
      </c>
      <c r="D81" s="26">
        <f>SUM(D63:D80)</f>
        <v>87480000</v>
      </c>
      <c r="E81" s="26">
        <f>SUM(E63:E80)</f>
        <v>87480000</v>
      </c>
    </row>
    <row r="82" spans="2:5" ht="9">
      <c r="B82" s="25"/>
      <c r="C82" s="25"/>
      <c r="D82" s="25"/>
      <c r="E82" s="25"/>
    </row>
  </sheetData>
  <sheetProtection/>
  <printOptions/>
  <pageMargins left="0.7480314960629921" right="0.7480314960629921" top="0.5905511811023623"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Zagreb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bvugric</dc:creator>
  <cp:keywords/>
  <dc:description/>
  <cp:lastModifiedBy>Mirjana Terzić</cp:lastModifiedBy>
  <cp:lastPrinted>2020-06-05T11:44:42Z</cp:lastPrinted>
  <dcterms:created xsi:type="dcterms:W3CDTF">2013-10-14T09:43:50Z</dcterms:created>
  <dcterms:modified xsi:type="dcterms:W3CDTF">2020-06-15T07:23:07Z</dcterms:modified>
  <cp:category/>
  <cp:version/>
  <cp:contentType/>
  <cp:contentStatus/>
</cp:coreProperties>
</file>